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DCD4F04A-2477-439C-B0EF-2448E70268DA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Бюджет" sheetId="1" r:id="rId1"/>
    <sheet name="Бюджет отправл" sheetId="2" r:id="rId2"/>
    <sheet name="На сессию 27.01." sheetId="3" r:id="rId3"/>
    <sheet name="Лист1" sheetId="11" r:id="rId4"/>
    <sheet name="Лист2" sheetId="1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1" l="1"/>
  <c r="J21" i="11"/>
  <c r="H21" i="11"/>
  <c r="H36" i="11"/>
  <c r="J36" i="11"/>
  <c r="J34" i="11"/>
  <c r="H34" i="11"/>
  <c r="J33" i="11"/>
  <c r="J28" i="11" s="1"/>
  <c r="J27" i="11" s="1"/>
  <c r="H32" i="11"/>
  <c r="H31" i="11"/>
  <c r="H26" i="11"/>
  <c r="H25" i="11" s="1"/>
  <c r="J25" i="11"/>
  <c r="J24" i="11" s="1"/>
  <c r="J23" i="11"/>
  <c r="H23" i="11"/>
  <c r="H19" i="11" l="1"/>
  <c r="J19" i="11"/>
  <c r="H33" i="11"/>
  <c r="J18" i="11"/>
  <c r="J41" i="11" s="1"/>
  <c r="H28" i="11"/>
  <c r="H27" i="11" s="1"/>
  <c r="H18" i="11"/>
  <c r="H24" i="11"/>
  <c r="I32" i="3"/>
  <c r="J32" i="3"/>
  <c r="H32" i="3"/>
  <c r="J48" i="3"/>
  <c r="I48" i="3"/>
  <c r="I47" i="3" s="1"/>
  <c r="H48" i="3"/>
  <c r="J47" i="3"/>
  <c r="H47" i="3"/>
  <c r="J41" i="3"/>
  <c r="I41" i="3"/>
  <c r="I40" i="3" s="1"/>
  <c r="H41" i="3"/>
  <c r="J40" i="3"/>
  <c r="H40" i="3"/>
  <c r="J36" i="3"/>
  <c r="I36" i="3"/>
  <c r="I35" i="3" s="1"/>
  <c r="H36" i="3"/>
  <c r="J35" i="3"/>
  <c r="H35" i="3"/>
  <c r="J27" i="3"/>
  <c r="J19" i="3" s="1"/>
  <c r="J55" i="3" s="1"/>
  <c r="I27" i="3"/>
  <c r="H27" i="3"/>
  <c r="H19" i="3" s="1"/>
  <c r="H18" i="3" s="1"/>
  <c r="I19" i="3"/>
  <c r="I18" i="3" s="1"/>
  <c r="I32" i="2"/>
  <c r="J32" i="2"/>
  <c r="H32" i="2"/>
  <c r="I41" i="2"/>
  <c r="I40" i="2" s="1"/>
  <c r="J41" i="2"/>
  <c r="H41" i="2"/>
  <c r="H40" i="2" s="1"/>
  <c r="J48" i="2"/>
  <c r="J47" i="2" s="1"/>
  <c r="I48" i="2"/>
  <c r="H48" i="2"/>
  <c r="H47" i="2" s="1"/>
  <c r="I47" i="2"/>
  <c r="J40" i="2"/>
  <c r="J36" i="2"/>
  <c r="J35" i="2" s="1"/>
  <c r="I36" i="2"/>
  <c r="I35" i="2" s="1"/>
  <c r="H36" i="2"/>
  <c r="H35" i="2" s="1"/>
  <c r="J27" i="2"/>
  <c r="I27" i="2"/>
  <c r="H27" i="2"/>
  <c r="I48" i="1"/>
  <c r="I47" i="1" s="1"/>
  <c r="J48" i="1"/>
  <c r="J47" i="1" s="1"/>
  <c r="I43" i="1"/>
  <c r="J43" i="1"/>
  <c r="I42" i="1"/>
  <c r="J42" i="1"/>
  <c r="I38" i="1"/>
  <c r="I37" i="1" s="1"/>
  <c r="J38" i="1"/>
  <c r="J37" i="1" s="1"/>
  <c r="I35" i="1"/>
  <c r="J35" i="1"/>
  <c r="K19" i="1"/>
  <c r="I27" i="1"/>
  <c r="I36" i="1" s="1"/>
  <c r="I19" i="1" s="1"/>
  <c r="I18" i="1" s="1"/>
  <c r="I55" i="1" s="1"/>
  <c r="J27" i="1"/>
  <c r="J36" i="1" s="1"/>
  <c r="J19" i="1" s="1"/>
  <c r="J18" i="1" s="1"/>
  <c r="J55" i="1" s="1"/>
  <c r="H48" i="1"/>
  <c r="H47" i="1" s="1"/>
  <c r="H27" i="1"/>
  <c r="H35" i="1"/>
  <c r="H38" i="1"/>
  <c r="H37" i="1" s="1"/>
  <c r="H43" i="1"/>
  <c r="H42" i="1" s="1"/>
  <c r="H36" i="1" l="1"/>
  <c r="H19" i="1" s="1"/>
  <c r="H18" i="1" s="1"/>
  <c r="H19" i="2"/>
  <c r="J19" i="2"/>
  <c r="I19" i="2"/>
  <c r="J18" i="3"/>
  <c r="I18" i="2"/>
  <c r="H18" i="2"/>
  <c r="H55" i="1"/>
  <c r="J18" i="2" l="1"/>
  <c r="J55" i="2"/>
</calcChain>
</file>

<file path=xl/sharedStrings.xml><?xml version="1.0" encoding="utf-8"?>
<sst xmlns="http://schemas.openxmlformats.org/spreadsheetml/2006/main" count="346" uniqueCount="118">
  <si>
    <t>Додаток 6</t>
  </si>
  <si>
    <t>до Типової форми рішення</t>
  </si>
  <si>
    <t>про місцевий бюджет</t>
  </si>
  <si>
    <t>(пункт 4)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</si>
  <si>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</si>
  <si>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</si>
  <si>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</si>
  <si>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</si>
  <si>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</si>
  <si>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 /</t>
  </si>
  <si>
    <t>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</si>
  <si>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</si>
  <si>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</si>
  <si>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</si>
  <si>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</si>
  <si>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</si>
  <si>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 xml:space="preserve"> </t>
  </si>
  <si>
    <t>х</t>
  </si>
  <si>
    <t>УСЬОГО</t>
  </si>
  <si>
    <t xml:space="preserve"> (код бюджету)</t>
  </si>
  <si>
    <t>О100000</t>
  </si>
  <si>
    <t>АППАРАТ БОРОДІНСЬКОЇ СЕЛИЩНОЇ РАДИ БОЛГРАДСЬКОГО РАЙОНУ ОДЕСЬКОЇ ОБЛАСТІ</t>
  </si>
  <si>
    <t>О110000</t>
  </si>
  <si>
    <t>Апарат Бородінської селищної ради Одеської області</t>
  </si>
  <si>
    <t>О110150</t>
  </si>
  <si>
    <t>О111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</si>
  <si>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рад, у т.ч.</t>
  </si>
  <si>
    <t>О620</t>
  </si>
  <si>
    <t xml:space="preserve">Капітальний ремонт адмінбудівлі Бородінської селищної ради </t>
  </si>
  <si>
    <t xml:space="preserve"> Розробка проектної документації по об'екту "Капітальний ремонт будівлі КП "Бородінський ЦПМСД"</t>
  </si>
  <si>
    <t>Відшкодування вартості витрат за проведення експертізи кошторисної документації "капітальний ремонт корпусу в будівлі КП "Бородінський ЦПМСД"</t>
  </si>
  <si>
    <t>Розробка проектної документації по об'екту "Капітальний ремонт будівлі КП "Бородінський ЦПМСД"</t>
  </si>
  <si>
    <t>Придбання компьтерного обладнання та меблів</t>
  </si>
  <si>
    <t>Придбання легкового автомобіля</t>
  </si>
  <si>
    <t>О600000</t>
  </si>
  <si>
    <t>Відділ освіти та у справах дітей Бородінської селищної ради</t>
  </si>
  <si>
    <t>О610000</t>
  </si>
  <si>
    <t>О990</t>
  </si>
  <si>
    <t>О611021</t>
  </si>
  <si>
    <t>О921</t>
  </si>
  <si>
    <t>Надання загальної середньої освіти закладами загальної середньої освіти</t>
  </si>
  <si>
    <t>О611200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</si>
  <si>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</si>
  <si>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О800000</t>
  </si>
  <si>
    <t>Відділ соціального захисту, військового обліку та соціальних послуг Бородінської селищної ради</t>
  </si>
  <si>
    <t>О810000</t>
  </si>
  <si>
    <t>Відділ культури, туризму, молоді спорту Бородінської селиної ради</t>
  </si>
  <si>
    <t>О828</t>
  </si>
  <si>
    <t>Забезпечення діяльності палаців i будинків культури, клубів, центрів дозвілля та iнших клубних закладів</t>
  </si>
  <si>
    <t xml:space="preserve">Капітальний ремонт адмінбудівлі  в с. Надрічне </t>
  </si>
  <si>
    <t>Капітальний ремонт  будинку культури с.Лісне</t>
  </si>
  <si>
    <t>Капітальний ремонт  будинку культури с.Іванчанка</t>
  </si>
  <si>
    <t>Капітальний ремонт  будинку культури с.Височанське</t>
  </si>
  <si>
    <t>О812152</t>
  </si>
  <si>
    <t xml:space="preserve">Інши програми та заходи у сфері охорони здоровья </t>
  </si>
  <si>
    <t>Капітальний ремонт ФАПу с.Миколаївка</t>
  </si>
  <si>
    <t>Капітальний ремонт ФАПу с.Височанка</t>
  </si>
  <si>
    <t>Капітальний ремонт ЗОШ с.В-Долина</t>
  </si>
  <si>
    <t>Капітальний ремонт ЗОШ с.Височанка</t>
  </si>
  <si>
    <t>О116030</t>
  </si>
  <si>
    <t xml:space="preserve">Організація благоустрою населених пунктів </t>
  </si>
  <si>
    <t>Благоустрій парку с.Надрічне</t>
  </si>
  <si>
    <t>Благоустрій с.Перемога</t>
  </si>
  <si>
    <t>Благоустрій с.Петрівка ІІ</t>
  </si>
  <si>
    <t>Придбання дитячих майданчиків</t>
  </si>
  <si>
    <t>Виготовлення та встановлення стели  "Бородинська громада"</t>
  </si>
  <si>
    <t>Придбання вуличних світодіодних світильників</t>
  </si>
  <si>
    <t>Благоустрій с.Вознесенська ІІ</t>
  </si>
  <si>
    <t>Ітого</t>
  </si>
  <si>
    <t>Всього</t>
  </si>
  <si>
    <t>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2022 році</t>
  </si>
  <si>
    <t>О630</t>
  </si>
  <si>
    <t>Придбання холодильника та сумку для вакцинації</t>
  </si>
  <si>
    <t>О813124</t>
  </si>
  <si>
    <t xml:space="preserve">Придбання меблів для денного центру соціально-психологічної допомоги особам, які постраждали від домашнього насильства та/або насильства за ознакою статті </t>
  </si>
  <si>
    <t>до рішення Бородінської селищної ради</t>
  </si>
  <si>
    <t>від 17.12.2021р. № 221-VIII</t>
  </si>
  <si>
    <t>О117363</t>
  </si>
  <si>
    <t>Виконання інвестиційних проєктів в рамках здійснення заходів щодо соціально-економічного розвитку окремих територій</t>
  </si>
  <si>
    <t>О490</t>
  </si>
  <si>
    <t>Будівництво розподільчого газопроводу низького тиску по селу Весела Долина Тарутинського району Одеської області</t>
  </si>
  <si>
    <t>Виготовлення та встановлення стели  "Бородінська громада"</t>
  </si>
  <si>
    <t>Створення та забезпечення діяльності спеціальних служб підтримки осіб, які постраждали від домашнього насильства  та/або насильства за ознакою статті</t>
  </si>
  <si>
    <t xml:space="preserve">Капітальний ремонт адмінбудівлі  в                   с.Надрічне </t>
  </si>
  <si>
    <t>Забезпечення діяльності інших закладів в галузі культури і мистецтва</t>
  </si>
  <si>
    <t>О829</t>
  </si>
  <si>
    <t xml:space="preserve">Капітальний ремонт покрівлі клубу за адресою: вул. Гагаріна,27 село Іванчанка, Бородінської селищної ради, Болградського району Одеської області" </t>
  </si>
  <si>
    <t>Капітальний ремонт та благоустрій території будівлі навчально-виховного комплексу за адресою: с.Нове Тарутине, вул.Космонавтів,2, Тарутинського району Одеської області</t>
  </si>
  <si>
    <t xml:space="preserve">Капітальний ремонт прилеглої території Тарутинського комунального підприємства дитячий оздоровчий заклад "БУРЕВЕСТНИК" Бородінської селищної ради, адреса будівництва: Одеська область, Білгород-Дністровський район, с. Приморське, курорт "Расєйка", вул. Радісна, 45 </t>
  </si>
  <si>
    <t>О910160</t>
  </si>
  <si>
    <t>О900000</t>
  </si>
  <si>
    <t>Служба у справах дітей</t>
  </si>
  <si>
    <t>Керівничтво і управління у відповідній сфері у містах (місті Києві),селищах, селах, територіальних громадах"</t>
  </si>
  <si>
    <t>Відділ житлово-комунального господарства торгівельного обслуговування,містобудування,архітектури та благоустрою населених пунктів</t>
  </si>
  <si>
    <t>О813102</t>
  </si>
  <si>
    <t xml:space="preserve">Забезпечення соціальними послугами стаціонарного догляду з наданням місця для проживання, всебічної підтримки,захисту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
</t>
  </si>
  <si>
    <t xml:space="preserve">             Селищний голова                                                                  Іван КЮССЕ</t>
  </si>
  <si>
    <t>АПАРАТ БОРОДІНСЬКОЇ СЕЛИЩНОЇ РАДИ БОЛГРАДСЬКОГО РАЙОНУ ОДЕСЬКОЇ ОБЛАСТІ</t>
  </si>
  <si>
    <t>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2023 році</t>
  </si>
  <si>
    <t xml:space="preserve"> Капітальний ремонт приміщення для проживання внутрішньо переміщених та евакуйованих осіб за адресою: Одеська область, Болградський район, с.Червоне, вул. Шкільна, 18Б  </t>
  </si>
  <si>
    <t>О700000</t>
  </si>
  <si>
    <t>Відділ охорони  здоров'я Бородінської селищної ради Боолградського району Одеської області</t>
  </si>
  <si>
    <t>О710000</t>
  </si>
  <si>
    <t>О710160</t>
  </si>
  <si>
    <t>Керівництво і управління у відповідній сфері у містах (місті Києві), селищах, селах, територіальних громадах"</t>
  </si>
  <si>
    <t>Придбання Ноутбук-2шт.</t>
  </si>
  <si>
    <t>О712152</t>
  </si>
  <si>
    <t>Придбання медичного обладнення</t>
  </si>
  <si>
    <t xml:space="preserve"> УЗД</t>
  </si>
  <si>
    <t>Рентген аппарат</t>
  </si>
  <si>
    <t xml:space="preserve">Придбання компьютерного обладнення 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</si>
  <si>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</si>
  <si>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Придбання  обладнення (генератори та насос)</t>
  </si>
  <si>
    <t>Організація благоустрою населених пунктів</t>
  </si>
  <si>
    <t xml:space="preserve"> Капітальний ремонт приміщення для  проживання внутрішньо переміщених та евакуйованих осіб  за адресою: Одеська область, Болградський равйон, с.Лісне, вул. Зубко П.Н., 71</t>
  </si>
  <si>
    <t>Зміни від 10.03.2023 № 545 -VIII</t>
  </si>
  <si>
    <t>Придбання спеціалізованої техники та обладнення для комунальних підприємств (автогрейдер)</t>
  </si>
  <si>
    <t>від 22.12.2022 р. № 378-VIII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</si>
</sst>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name val="Arial"/>
      <family val="2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horizont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4" fontId="7" fillId="0" borderId="14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4" fontId="7" fillId="0" borderId="7" xfId="0" applyNumberFormat="1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7" fillId="0" borderId="15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7" fillId="2" borderId="19" xfId="0" applyNumberFormat="1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wrapText="1"/>
    </xf>
    <xf numFmtId="0" fontId="6" fillId="2" borderId="20" xfId="0" applyFont="1" applyFill="1" applyBorder="1" applyAlignment="1">
      <alignment horizontal="left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" wrapText="1"/>
    </xf>
    <xf numFmtId="4" fontId="7" fillId="2" borderId="15" xfId="0" applyNumberFormat="1" applyFont="1" applyFill="1" applyBorder="1" applyAlignment="1">
      <alignment horizontal="center" wrapText="1"/>
    </xf>
    <xf numFmtId="4" fontId="7" fillId="2" borderId="22" xfId="0" applyNumberFormat="1" applyFont="1" applyFill="1" applyBorder="1" applyAlignment="1">
      <alignment horizontal="center" wrapText="1"/>
    </xf>
    <xf numFmtId="4" fontId="7" fillId="0" borderId="2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7" fillId="2" borderId="23" xfId="0" applyNumberFormat="1" applyFont="1" applyFill="1" applyBorder="1" applyAlignment="1">
      <alignment horizontal="center" wrapText="1"/>
    </xf>
    <xf numFmtId="4" fontId="7" fillId="2" borderId="16" xfId="0" applyNumberFormat="1" applyFont="1" applyFill="1" applyBorder="1" applyAlignment="1">
      <alignment horizontal="center" wrapText="1"/>
    </xf>
    <xf numFmtId="0" fontId="6" fillId="2" borderId="16" xfId="0" applyFont="1" applyFill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4" fontId="7" fillId="0" borderId="16" xfId="0" applyNumberFormat="1" applyFont="1" applyBorder="1" applyAlignment="1">
      <alignment horizont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wrapText="1"/>
    </xf>
    <xf numFmtId="2" fontId="1" fillId="0" borderId="20" xfId="0" applyNumberFormat="1" applyFont="1" applyBorder="1" applyAlignment="1">
      <alignment horizontal="center" wrapText="1"/>
    </xf>
    <xf numFmtId="0" fontId="11" fillId="0" borderId="25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wrapText="1"/>
    </xf>
    <xf numFmtId="4" fontId="8" fillId="0" borderId="11" xfId="0" applyNumberFormat="1" applyFont="1" applyBorder="1" applyAlignment="1">
      <alignment horizontal="center" wrapText="1"/>
    </xf>
    <xf numFmtId="0" fontId="6" fillId="0" borderId="24" xfId="0" applyFont="1" applyBorder="1" applyAlignment="1">
      <alignment horizontal="left" vertical="center" wrapText="1"/>
    </xf>
    <xf numFmtId="4" fontId="7" fillId="0" borderId="2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0" fontId="6" fillId="3" borderId="5" xfId="0" applyFont="1" applyFill="1" applyBorder="1" applyAlignment="1">
      <alignment horizontal="left" vertical="center" wrapText="1"/>
    </xf>
    <xf numFmtId="4" fontId="7" fillId="3" borderId="5" xfId="0" applyNumberFormat="1" applyFont="1" applyFill="1" applyBorder="1" applyAlignment="1">
      <alignment horizont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vertical="top" wrapText="1"/>
    </xf>
    <xf numFmtId="4" fontId="1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" fillId="0" borderId="2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0" borderId="2" xfId="0" applyFont="1" applyBorder="1" applyAlignment="1">
      <alignment vertical="top" wrapText="1"/>
    </xf>
    <xf numFmtId="0" fontId="17" fillId="0" borderId="28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0" fillId="0" borderId="16" xfId="0" applyFont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center" wrapText="1"/>
    </xf>
    <xf numFmtId="0" fontId="20" fillId="0" borderId="27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left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8"/>
  <sheetViews>
    <sheetView topLeftCell="A31" zoomScale="75" zoomScaleNormal="75" workbookViewId="0">
      <selection activeCell="G38" sqref="G38"/>
    </sheetView>
  </sheetViews>
  <sheetFormatPr defaultRowHeight="15" x14ac:dyDescent="0.25"/>
  <cols>
    <col min="1" max="1" width="4.7109375" customWidth="1"/>
    <col min="2" max="2" width="14.140625" customWidth="1"/>
    <col min="3" max="3" width="15.5703125" customWidth="1"/>
    <col min="4" max="4" width="15" customWidth="1"/>
    <col min="5" max="5" width="32.5703125" customWidth="1"/>
    <col min="6" max="6" width="50.28515625" customWidth="1"/>
    <col min="7" max="7" width="15.85546875" customWidth="1"/>
    <col min="8" max="8" width="16.42578125" customWidth="1"/>
    <col min="9" max="9" width="18.28515625" customWidth="1"/>
    <col min="10" max="10" width="22" customWidth="1"/>
    <col min="11" max="11" width="21" customWidth="1"/>
  </cols>
  <sheetData>
    <row r="1" spans="2:13" ht="15" customHeight="1" x14ac:dyDescent="0.25">
      <c r="J1" s="128" t="s">
        <v>0</v>
      </c>
      <c r="K1" s="128"/>
      <c r="L1" s="38"/>
      <c r="M1" s="38"/>
    </row>
    <row r="2" spans="2:13" ht="15" customHeight="1" x14ac:dyDescent="0.25">
      <c r="J2" s="130" t="s">
        <v>1</v>
      </c>
      <c r="K2" s="130"/>
      <c r="L2" s="37"/>
      <c r="M2" s="37"/>
    </row>
    <row r="3" spans="2:13" ht="15" customHeight="1" x14ac:dyDescent="0.25">
      <c r="J3" s="128" t="s">
        <v>2</v>
      </c>
      <c r="K3" s="128"/>
      <c r="L3" s="38"/>
      <c r="M3" s="38"/>
    </row>
    <row r="4" spans="2:13" ht="15" customHeight="1" x14ac:dyDescent="0.25">
      <c r="J4" s="128" t="s">
        <v>3</v>
      </c>
      <c r="K4" s="128"/>
      <c r="L4" s="38"/>
      <c r="M4" s="38"/>
    </row>
    <row r="7" spans="2:13" ht="17.25" x14ac:dyDescent="0.25">
      <c r="E7" s="129" t="s">
        <v>4</v>
      </c>
      <c r="F7" s="129"/>
      <c r="G7" s="129"/>
    </row>
    <row r="8" spans="2:13" hidden="1" x14ac:dyDescent="0.25"/>
    <row r="9" spans="2:13" hidden="1" x14ac:dyDescent="0.25"/>
    <row r="10" spans="2:13" ht="60.75" customHeight="1" x14ac:dyDescent="0.25">
      <c r="C10" s="124" t="s">
        <v>70</v>
      </c>
      <c r="D10" s="124"/>
      <c r="E10" s="124"/>
      <c r="F10" s="124"/>
      <c r="G10" s="124"/>
      <c r="H10" s="124"/>
      <c r="I10" s="124"/>
      <c r="J10" s="124"/>
    </row>
    <row r="11" spans="2:13" ht="15.75" x14ac:dyDescent="0.25">
      <c r="B11" s="8">
        <v>1554200000</v>
      </c>
    </row>
    <row r="12" spans="2:13" x14ac:dyDescent="0.25">
      <c r="B12" s="7" t="s">
        <v>19</v>
      </c>
    </row>
    <row r="14" spans="2:13" ht="15.75" thickBot="1" x14ac:dyDescent="0.3"/>
    <row r="15" spans="2:13" ht="120" customHeight="1" x14ac:dyDescent="0.25">
      <c r="B15" s="122" t="s">
        <v>5</v>
      </c>
      <c r="C15" s="122" t="s">
        <v>6</v>
      </c>
      <c r="D15" s="122" t="s">
        <v>7</v>
      </c>
      <c r="E15" s="122" t="s">
        <v>8</v>
      </c>
      <c r="F15" s="5" t="s">
        <v>9</v>
      </c>
      <c r="G15" s="122" t="s">
        <v>11</v>
      </c>
      <c r="H15" s="122" t="s">
        <v>12</v>
      </c>
      <c r="I15" s="122" t="s">
        <v>13</v>
      </c>
      <c r="J15" s="122" t="s">
        <v>14</v>
      </c>
      <c r="K15" s="122" t="s">
        <v>15</v>
      </c>
    </row>
    <row r="16" spans="2:13" ht="36" customHeight="1" thickBot="1" x14ac:dyDescent="0.3">
      <c r="B16" s="123"/>
      <c r="C16" s="123"/>
      <c r="D16" s="123"/>
      <c r="E16" s="123"/>
      <c r="F16" s="6" t="s">
        <v>10</v>
      </c>
      <c r="G16" s="123"/>
      <c r="H16" s="123"/>
      <c r="I16" s="123"/>
      <c r="J16" s="123"/>
      <c r="K16" s="123"/>
    </row>
    <row r="17" spans="2:11" ht="16.5" thickBot="1" x14ac:dyDescent="0.3">
      <c r="B17" s="25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ht="79.5" thickBot="1" x14ac:dyDescent="0.3">
      <c r="B18" s="34" t="s">
        <v>20</v>
      </c>
      <c r="C18" s="9"/>
      <c r="D18" s="9"/>
      <c r="E18" s="10" t="s">
        <v>21</v>
      </c>
      <c r="F18" s="3"/>
      <c r="G18" s="3"/>
      <c r="H18" s="20">
        <f>H19</f>
        <v>7850000</v>
      </c>
      <c r="I18" s="20">
        <f t="shared" ref="I18:J18" si="0">I19</f>
        <v>0</v>
      </c>
      <c r="J18" s="20">
        <f t="shared" si="0"/>
        <v>4850000</v>
      </c>
      <c r="K18" s="3"/>
    </row>
    <row r="19" spans="2:11" ht="48" thickBot="1" x14ac:dyDescent="0.3">
      <c r="B19" s="11" t="s">
        <v>22</v>
      </c>
      <c r="C19" s="9"/>
      <c r="D19" s="9"/>
      <c r="E19" s="9" t="s">
        <v>23</v>
      </c>
      <c r="F19" s="3"/>
      <c r="G19" s="3"/>
      <c r="H19" s="20">
        <f>H36</f>
        <v>7850000</v>
      </c>
      <c r="I19" s="20">
        <f t="shared" ref="I19:K19" si="1">I36</f>
        <v>0</v>
      </c>
      <c r="J19" s="20">
        <f t="shared" si="1"/>
        <v>4850000</v>
      </c>
      <c r="K19" s="20">
        <f t="shared" si="1"/>
        <v>0</v>
      </c>
    </row>
    <row r="20" spans="2:11" ht="69" customHeight="1" thickBot="1" x14ac:dyDescent="0.3">
      <c r="B20" s="125" t="s">
        <v>24</v>
      </c>
      <c r="C20" s="125">
        <v>150</v>
      </c>
      <c r="D20" s="125" t="s">
        <v>25</v>
      </c>
      <c r="E20" s="125" t="s">
        <v>26</v>
      </c>
      <c r="F20" s="12" t="s">
        <v>28</v>
      </c>
      <c r="G20" s="3"/>
      <c r="H20" s="13">
        <v>1500000</v>
      </c>
      <c r="I20" s="3"/>
      <c r="J20" s="3">
        <v>1500000</v>
      </c>
      <c r="K20" s="3"/>
    </row>
    <row r="21" spans="2:11" ht="78" customHeight="1" thickBot="1" x14ac:dyDescent="0.3">
      <c r="B21" s="126"/>
      <c r="C21" s="126"/>
      <c r="D21" s="126"/>
      <c r="E21" s="126"/>
      <c r="F21" s="12" t="s">
        <v>49</v>
      </c>
      <c r="G21" s="3"/>
      <c r="H21" s="13">
        <v>600000</v>
      </c>
      <c r="I21" s="3"/>
      <c r="J21" s="3">
        <v>600000</v>
      </c>
      <c r="K21" s="3"/>
    </row>
    <row r="22" spans="2:11" ht="54" hidden="1" customHeight="1" thickBot="1" x14ac:dyDescent="0.3">
      <c r="B22" s="126"/>
      <c r="C22" s="126"/>
      <c r="D22" s="126"/>
      <c r="E22" s="31"/>
      <c r="F22" s="12" t="s">
        <v>29</v>
      </c>
      <c r="G22" s="3"/>
      <c r="H22" s="13"/>
      <c r="I22" s="3"/>
      <c r="J22" s="3"/>
      <c r="K22" s="3"/>
    </row>
    <row r="23" spans="2:11" ht="72.75" hidden="1" customHeight="1" thickBot="1" x14ac:dyDescent="0.3">
      <c r="B23" s="126"/>
      <c r="C23" s="126"/>
      <c r="D23" s="126"/>
      <c r="E23" s="31"/>
      <c r="F23" s="12" t="s">
        <v>30</v>
      </c>
      <c r="G23" s="3"/>
      <c r="H23" s="13"/>
      <c r="I23" s="3"/>
      <c r="J23" s="3"/>
      <c r="K23" s="3"/>
    </row>
    <row r="24" spans="2:11" ht="57.75" hidden="1" customHeight="1" thickBot="1" x14ac:dyDescent="0.3">
      <c r="B24" s="126"/>
      <c r="C24" s="126"/>
      <c r="D24" s="126"/>
      <c r="E24" s="31"/>
      <c r="F24" s="12" t="s">
        <v>31</v>
      </c>
      <c r="G24" s="3"/>
      <c r="H24" s="13"/>
      <c r="I24" s="3"/>
      <c r="J24" s="3"/>
      <c r="K24" s="3"/>
    </row>
    <row r="25" spans="2:11" ht="33.75" hidden="1" customHeight="1" thickBot="1" x14ac:dyDescent="0.3">
      <c r="B25" s="126"/>
      <c r="C25" s="126"/>
      <c r="D25" s="126"/>
      <c r="E25" s="31"/>
      <c r="F25" s="12" t="s">
        <v>32</v>
      </c>
      <c r="G25" s="3"/>
      <c r="H25" s="13"/>
      <c r="I25" s="3"/>
      <c r="J25" s="3"/>
      <c r="K25" s="3"/>
    </row>
    <row r="26" spans="2:11" ht="30.75" hidden="1" customHeight="1" thickBot="1" x14ac:dyDescent="0.3">
      <c r="B26" s="126"/>
      <c r="C26" s="126"/>
      <c r="D26" s="126"/>
      <c r="E26" s="32"/>
      <c r="F26" s="12" t="s">
        <v>33</v>
      </c>
      <c r="G26" s="3"/>
      <c r="H26" s="13"/>
      <c r="I26" s="3"/>
      <c r="J26" s="3"/>
      <c r="K26" s="3"/>
    </row>
    <row r="27" spans="2:11" ht="16.5" thickBot="1" x14ac:dyDescent="0.3">
      <c r="B27" s="127"/>
      <c r="C27" s="127"/>
      <c r="D27" s="127"/>
      <c r="E27" s="3" t="s">
        <v>68</v>
      </c>
      <c r="F27" s="3"/>
      <c r="G27" s="29"/>
      <c r="H27" s="13">
        <f>SUM(H20:H26)</f>
        <v>2100000</v>
      </c>
      <c r="I27" s="13">
        <f t="shared" ref="I27:J27" si="2">SUM(I20:I26)</f>
        <v>0</v>
      </c>
      <c r="J27" s="13">
        <f t="shared" si="2"/>
        <v>2100000</v>
      </c>
      <c r="K27" s="3"/>
    </row>
    <row r="28" spans="2:11" ht="32.25" thickBot="1" x14ac:dyDescent="0.3">
      <c r="B28" s="125" t="s">
        <v>59</v>
      </c>
      <c r="C28" s="125">
        <v>6030</v>
      </c>
      <c r="D28" s="125" t="s">
        <v>27</v>
      </c>
      <c r="E28" s="125" t="s">
        <v>60</v>
      </c>
      <c r="F28" s="33" t="s">
        <v>65</v>
      </c>
      <c r="G28" s="30"/>
      <c r="H28" s="28">
        <v>450000</v>
      </c>
      <c r="I28" s="3"/>
      <c r="J28" s="3">
        <v>450000</v>
      </c>
      <c r="K28" s="3"/>
    </row>
    <row r="29" spans="2:11" ht="16.5" thickBot="1" x14ac:dyDescent="0.3">
      <c r="B29" s="126"/>
      <c r="C29" s="126"/>
      <c r="D29" s="126"/>
      <c r="E29" s="126"/>
      <c r="F29" s="12" t="s">
        <v>62</v>
      </c>
      <c r="G29" s="3"/>
      <c r="H29" s="13">
        <v>1000000</v>
      </c>
      <c r="I29" s="3"/>
      <c r="J29" s="3"/>
      <c r="K29" s="3"/>
    </row>
    <row r="30" spans="2:11" ht="16.5" thickBot="1" x14ac:dyDescent="0.3">
      <c r="B30" s="126"/>
      <c r="C30" s="126"/>
      <c r="D30" s="126"/>
      <c r="E30" s="126"/>
      <c r="F30" s="12" t="s">
        <v>61</v>
      </c>
      <c r="G30" s="3"/>
      <c r="H30" s="13">
        <v>1000000</v>
      </c>
      <c r="I30" s="3"/>
      <c r="J30" s="3"/>
      <c r="K30" s="3"/>
    </row>
    <row r="31" spans="2:11" ht="16.5" thickBot="1" x14ac:dyDescent="0.3">
      <c r="B31" s="126"/>
      <c r="C31" s="126"/>
      <c r="D31" s="126"/>
      <c r="E31" s="126"/>
      <c r="F31" s="12" t="s">
        <v>67</v>
      </c>
      <c r="G31" s="3"/>
      <c r="H31" s="13">
        <v>1000000</v>
      </c>
      <c r="I31" s="3"/>
      <c r="J31" s="3">
        <v>1000000</v>
      </c>
      <c r="K31" s="3"/>
    </row>
    <row r="32" spans="2:11" ht="16.5" thickBot="1" x14ac:dyDescent="0.3">
      <c r="B32" s="126"/>
      <c r="C32" s="126"/>
      <c r="D32" s="126"/>
      <c r="E32" s="126"/>
      <c r="F32" s="12" t="s">
        <v>63</v>
      </c>
      <c r="G32" s="29"/>
      <c r="H32" s="13">
        <v>1000000</v>
      </c>
      <c r="I32" s="3"/>
      <c r="J32" s="3"/>
      <c r="K32" s="3"/>
    </row>
    <row r="33" spans="2:11" ht="16.5" thickBot="1" x14ac:dyDescent="0.3">
      <c r="B33" s="126"/>
      <c r="C33" s="126"/>
      <c r="D33" s="126"/>
      <c r="E33" s="126"/>
      <c r="F33" s="26" t="s">
        <v>64</v>
      </c>
      <c r="G33" s="30"/>
      <c r="H33" s="28">
        <v>700000</v>
      </c>
      <c r="I33" s="3"/>
      <c r="J33" s="3">
        <v>700000</v>
      </c>
      <c r="K33" s="3"/>
    </row>
    <row r="34" spans="2:11" ht="16.5" thickBot="1" x14ac:dyDescent="0.3">
      <c r="B34" s="127"/>
      <c r="C34" s="127"/>
      <c r="D34" s="127"/>
      <c r="E34" s="127"/>
      <c r="F34" s="26" t="s">
        <v>66</v>
      </c>
      <c r="G34" s="30"/>
      <c r="H34" s="39">
        <v>600000</v>
      </c>
      <c r="I34" s="29"/>
      <c r="J34" s="29">
        <v>600000</v>
      </c>
      <c r="K34" s="29"/>
    </row>
    <row r="35" spans="2:11" ht="16.5" thickBot="1" x14ac:dyDescent="0.3">
      <c r="B35" s="2"/>
      <c r="C35" s="3"/>
      <c r="D35" s="3"/>
      <c r="E35" s="3" t="s">
        <v>68</v>
      </c>
      <c r="F35" s="27"/>
      <c r="G35" s="30"/>
      <c r="H35" s="13">
        <f>SUM(H28:H34)</f>
        <v>5750000</v>
      </c>
      <c r="I35" s="13">
        <f t="shared" ref="I35:J35" si="3">SUM(I28:I34)</f>
        <v>0</v>
      </c>
      <c r="J35" s="13">
        <f t="shared" si="3"/>
        <v>2750000</v>
      </c>
      <c r="K35" s="30"/>
    </row>
    <row r="36" spans="2:11" ht="16.5" hidden="1" thickBot="1" x14ac:dyDescent="0.3">
      <c r="B36" s="2"/>
      <c r="C36" s="3"/>
      <c r="D36" s="3"/>
      <c r="E36" s="3" t="s">
        <v>69</v>
      </c>
      <c r="F36" s="35"/>
      <c r="G36" s="30"/>
      <c r="H36" s="36">
        <f>H27+H35</f>
        <v>7850000</v>
      </c>
      <c r="I36" s="36">
        <f t="shared" ref="I36:J36" si="4">I27+I35</f>
        <v>0</v>
      </c>
      <c r="J36" s="36">
        <f t="shared" si="4"/>
        <v>4850000</v>
      </c>
      <c r="K36" s="3"/>
    </row>
    <row r="37" spans="2:11" ht="48" thickBot="1" x14ac:dyDescent="0.3">
      <c r="B37" s="11" t="s">
        <v>34</v>
      </c>
      <c r="C37" s="9" t="s">
        <v>16</v>
      </c>
      <c r="D37" s="9" t="s">
        <v>16</v>
      </c>
      <c r="E37" s="9" t="s">
        <v>35</v>
      </c>
      <c r="F37" s="3"/>
      <c r="G37" s="3"/>
      <c r="H37" s="3">
        <f>H38</f>
        <v>2000000</v>
      </c>
      <c r="I37" s="3">
        <f t="shared" ref="I37:J37" si="5">I38</f>
        <v>0</v>
      </c>
      <c r="J37" s="3">
        <f t="shared" si="5"/>
        <v>2000000</v>
      </c>
      <c r="K37" s="3"/>
    </row>
    <row r="38" spans="2:11" ht="48" thickBot="1" x14ac:dyDescent="0.3">
      <c r="B38" s="11" t="s">
        <v>36</v>
      </c>
      <c r="C38" s="9"/>
      <c r="D38" s="9"/>
      <c r="E38" s="9" t="s">
        <v>35</v>
      </c>
      <c r="F38" s="3"/>
      <c r="G38" s="3"/>
      <c r="H38" s="3">
        <f>H39+H40</f>
        <v>2000000</v>
      </c>
      <c r="I38" s="3">
        <f t="shared" ref="I38:J38" si="6">I39+I40</f>
        <v>0</v>
      </c>
      <c r="J38" s="3">
        <f t="shared" si="6"/>
        <v>2000000</v>
      </c>
      <c r="K38" s="3"/>
    </row>
    <row r="39" spans="2:11" ht="48" customHeight="1" thickBot="1" x14ac:dyDescent="0.3">
      <c r="B39" s="125" t="s">
        <v>38</v>
      </c>
      <c r="C39" s="125">
        <v>1021</v>
      </c>
      <c r="D39" s="125" t="s">
        <v>39</v>
      </c>
      <c r="E39" s="125" t="s">
        <v>40</v>
      </c>
      <c r="F39" s="12" t="s">
        <v>57</v>
      </c>
      <c r="G39" s="3"/>
      <c r="H39" s="3">
        <v>1000000</v>
      </c>
      <c r="I39" s="3"/>
      <c r="J39" s="3">
        <v>1000000</v>
      </c>
      <c r="K39" s="3"/>
    </row>
    <row r="40" spans="2:11" ht="25.5" customHeight="1" thickBot="1" x14ac:dyDescent="0.3">
      <c r="B40" s="127"/>
      <c r="C40" s="127"/>
      <c r="D40" s="127"/>
      <c r="E40" s="127"/>
      <c r="F40" s="12" t="s">
        <v>58</v>
      </c>
      <c r="G40" s="3"/>
      <c r="H40" s="3">
        <v>1000000</v>
      </c>
      <c r="I40" s="3"/>
      <c r="J40" s="3">
        <v>1000000</v>
      </c>
      <c r="K40" s="3"/>
    </row>
    <row r="41" spans="2:11" ht="111" hidden="1" thickBot="1" x14ac:dyDescent="0.3">
      <c r="B41" s="2" t="s">
        <v>41</v>
      </c>
      <c r="C41" s="3">
        <v>1200</v>
      </c>
      <c r="D41" s="3" t="s">
        <v>37</v>
      </c>
      <c r="E41" s="3" t="s">
        <v>42</v>
      </c>
      <c r="F41" s="14"/>
      <c r="G41" s="3"/>
      <c r="H41" s="3"/>
      <c r="I41" s="3"/>
      <c r="J41" s="3"/>
      <c r="K41" s="3"/>
    </row>
    <row r="42" spans="2:11" ht="63.75" thickBot="1" x14ac:dyDescent="0.3">
      <c r="B42" s="11" t="s">
        <v>43</v>
      </c>
      <c r="C42" s="3"/>
      <c r="D42" s="3"/>
      <c r="E42" s="9" t="s">
        <v>44</v>
      </c>
      <c r="F42" s="3"/>
      <c r="G42" s="3"/>
      <c r="H42" s="20">
        <f>H43</f>
        <v>1000000</v>
      </c>
      <c r="I42" s="20">
        <f t="shared" ref="I42:J42" si="7">I43</f>
        <v>0</v>
      </c>
      <c r="J42" s="20">
        <f t="shared" si="7"/>
        <v>1000000</v>
      </c>
      <c r="K42" s="3"/>
    </row>
    <row r="43" spans="2:11" ht="63.75" thickBot="1" x14ac:dyDescent="0.3">
      <c r="B43" s="11" t="s">
        <v>45</v>
      </c>
      <c r="C43" s="3"/>
      <c r="D43" s="3"/>
      <c r="E43" s="9" t="s">
        <v>44</v>
      </c>
      <c r="F43" s="3"/>
      <c r="G43" s="3"/>
      <c r="H43" s="20">
        <f>H44+H45</f>
        <v>1000000</v>
      </c>
      <c r="I43" s="20">
        <f t="shared" ref="I43:J43" si="8">I44+I45</f>
        <v>0</v>
      </c>
      <c r="J43" s="20">
        <f t="shared" si="8"/>
        <v>1000000</v>
      </c>
      <c r="K43" s="20"/>
    </row>
    <row r="44" spans="2:11" ht="63.75" customHeight="1" thickBot="1" x14ac:dyDescent="0.3">
      <c r="B44" s="125" t="s">
        <v>53</v>
      </c>
      <c r="C44" s="125">
        <v>2152</v>
      </c>
      <c r="D44" s="125">
        <v>763</v>
      </c>
      <c r="E44" s="125" t="s">
        <v>54</v>
      </c>
      <c r="F44" s="12" t="s">
        <v>56</v>
      </c>
      <c r="G44" s="3"/>
      <c r="H44" s="19">
        <v>500000</v>
      </c>
      <c r="I44" s="3"/>
      <c r="J44" s="3">
        <v>500000</v>
      </c>
      <c r="K44" s="3"/>
    </row>
    <row r="45" spans="2:11" ht="16.5" thickBot="1" x14ac:dyDescent="0.3">
      <c r="B45" s="126"/>
      <c r="C45" s="126"/>
      <c r="D45" s="126"/>
      <c r="E45" s="126"/>
      <c r="F45" s="12" t="s">
        <v>55</v>
      </c>
      <c r="G45" s="3"/>
      <c r="H45" s="19">
        <v>500000</v>
      </c>
      <c r="I45" s="3"/>
      <c r="J45" s="3">
        <v>500000</v>
      </c>
      <c r="K45" s="3"/>
    </row>
    <row r="46" spans="2:11" ht="16.5" hidden="1" thickBot="1" x14ac:dyDescent="0.3">
      <c r="B46" s="127"/>
      <c r="C46" s="127"/>
      <c r="D46" s="127"/>
      <c r="E46" s="127"/>
      <c r="F46" s="15"/>
      <c r="G46" s="3"/>
      <c r="H46" s="19"/>
      <c r="I46" s="3"/>
      <c r="J46" s="3"/>
      <c r="K46" s="3"/>
    </row>
    <row r="47" spans="2:11" ht="48" thickBot="1" x14ac:dyDescent="0.3">
      <c r="B47" s="11">
        <v>1000000</v>
      </c>
      <c r="C47" s="9"/>
      <c r="D47" s="9"/>
      <c r="E47" s="17" t="s">
        <v>46</v>
      </c>
      <c r="F47" s="18"/>
      <c r="G47" s="16"/>
      <c r="H47" s="19">
        <f>H48</f>
        <v>4500000</v>
      </c>
      <c r="I47" s="19">
        <f t="shared" ref="I47:J47" si="9">I48</f>
        <v>0</v>
      </c>
      <c r="J47" s="19">
        <f t="shared" si="9"/>
        <v>4500000</v>
      </c>
      <c r="K47" s="3"/>
    </row>
    <row r="48" spans="2:11" ht="48" thickBot="1" x14ac:dyDescent="0.3">
      <c r="B48" s="11">
        <v>1010000</v>
      </c>
      <c r="C48" s="9"/>
      <c r="D48" s="9"/>
      <c r="E48" s="17" t="s">
        <v>46</v>
      </c>
      <c r="F48" s="18"/>
      <c r="G48" s="16"/>
      <c r="H48" s="19">
        <f>H49+H50+H51+H52</f>
        <v>4500000</v>
      </c>
      <c r="I48" s="19">
        <f t="shared" ref="I48:J48" si="10">I49+I50+I51+I52</f>
        <v>0</v>
      </c>
      <c r="J48" s="19">
        <f t="shared" si="10"/>
        <v>4500000</v>
      </c>
      <c r="K48" s="3"/>
    </row>
    <row r="49" spans="2:11" ht="24.75" customHeight="1" thickBot="1" x14ac:dyDescent="0.3">
      <c r="B49" s="125">
        <v>1014060</v>
      </c>
      <c r="C49" s="125">
        <v>4060</v>
      </c>
      <c r="D49" s="125" t="s">
        <v>47</v>
      </c>
      <c r="E49" s="125" t="s">
        <v>48</v>
      </c>
      <c r="F49" s="12" t="s">
        <v>50</v>
      </c>
      <c r="G49" s="3"/>
      <c r="H49" s="13">
        <v>1500000</v>
      </c>
      <c r="I49" s="3"/>
      <c r="J49" s="3">
        <v>1500000</v>
      </c>
      <c r="K49" s="3"/>
    </row>
    <row r="50" spans="2:11" ht="33" customHeight="1" thickBot="1" x14ac:dyDescent="0.3">
      <c r="B50" s="126"/>
      <c r="C50" s="126"/>
      <c r="D50" s="126"/>
      <c r="E50" s="126"/>
      <c r="F50" s="12" t="s">
        <v>52</v>
      </c>
      <c r="G50" s="3"/>
      <c r="H50" s="13">
        <v>1000000</v>
      </c>
      <c r="I50" s="3"/>
      <c r="J50" s="3">
        <v>1000000</v>
      </c>
      <c r="K50" s="3"/>
    </row>
    <row r="51" spans="2:11" ht="34.5" customHeight="1" thickBot="1" x14ac:dyDescent="0.3">
      <c r="B51" s="126"/>
      <c r="C51" s="126"/>
      <c r="D51" s="126"/>
      <c r="E51" s="126"/>
      <c r="F51" s="12" t="s">
        <v>51</v>
      </c>
      <c r="G51" s="3"/>
      <c r="H51" s="13">
        <v>1500000</v>
      </c>
      <c r="I51" s="3"/>
      <c r="J51" s="3">
        <v>1500000</v>
      </c>
      <c r="K51" s="3"/>
    </row>
    <row r="52" spans="2:11" ht="36" customHeight="1" thickBot="1" x14ac:dyDescent="0.3">
      <c r="B52" s="126"/>
      <c r="C52" s="126"/>
      <c r="D52" s="126"/>
      <c r="E52" s="126"/>
      <c r="F52" s="12" t="s">
        <v>33</v>
      </c>
      <c r="G52" s="3"/>
      <c r="H52" s="13">
        <v>500000</v>
      </c>
      <c r="I52" s="3"/>
      <c r="J52" s="3">
        <v>500000</v>
      </c>
      <c r="K52" s="3"/>
    </row>
    <row r="53" spans="2:11" ht="16.5" thickBot="1" x14ac:dyDescent="0.3">
      <c r="B53" s="127"/>
      <c r="C53" s="127"/>
      <c r="D53" s="127"/>
      <c r="E53" s="127"/>
      <c r="F53" s="12"/>
      <c r="G53" s="3" t="s">
        <v>16</v>
      </c>
      <c r="H53" s="13"/>
      <c r="I53" s="3" t="s">
        <v>16</v>
      </c>
      <c r="J53" s="3" t="s">
        <v>16</v>
      </c>
      <c r="K53" s="3" t="s">
        <v>16</v>
      </c>
    </row>
    <row r="54" spans="2:11" ht="16.5" hidden="1" thickBot="1" x14ac:dyDescent="0.3">
      <c r="B54" s="2"/>
      <c r="C54" s="3"/>
      <c r="D54" s="3"/>
      <c r="E54" s="3"/>
      <c r="F54" s="12"/>
      <c r="G54" s="16"/>
      <c r="H54" s="13"/>
      <c r="I54" s="22"/>
      <c r="J54" s="3"/>
      <c r="K54" s="3"/>
    </row>
    <row r="55" spans="2:11" ht="16.5" thickBot="1" x14ac:dyDescent="0.3">
      <c r="B55" s="2"/>
      <c r="C55" s="3"/>
      <c r="D55" s="3"/>
      <c r="E55" s="3" t="s">
        <v>18</v>
      </c>
      <c r="F55" s="21"/>
      <c r="G55" s="23"/>
      <c r="H55" s="24">
        <f>H18+H37+H42+H47</f>
        <v>15350000</v>
      </c>
      <c r="I55" s="24">
        <f t="shared" ref="I55:J55" si="11">I18+I37+I42+I47</f>
        <v>0</v>
      </c>
      <c r="J55" s="24">
        <f t="shared" si="11"/>
        <v>12350000</v>
      </c>
      <c r="K55" s="3"/>
    </row>
    <row r="56" spans="2:11" ht="16.5" thickBot="1" x14ac:dyDescent="0.3">
      <c r="B56" s="2" t="s">
        <v>17</v>
      </c>
      <c r="C56" s="3" t="s">
        <v>17</v>
      </c>
      <c r="D56" s="3" t="s">
        <v>17</v>
      </c>
      <c r="E56" s="4" t="s">
        <v>18</v>
      </c>
      <c r="F56" s="3" t="s">
        <v>17</v>
      </c>
      <c r="G56" s="3" t="s">
        <v>17</v>
      </c>
      <c r="H56" s="3" t="s">
        <v>17</v>
      </c>
      <c r="I56" s="3" t="s">
        <v>16</v>
      </c>
      <c r="J56" s="3" t="s">
        <v>16</v>
      </c>
      <c r="K56" s="3" t="s">
        <v>17</v>
      </c>
    </row>
    <row r="58" spans="2:11" ht="15.75" x14ac:dyDescent="0.25">
      <c r="B58" s="1"/>
    </row>
  </sheetData>
  <mergeCells count="35">
    <mergeCell ref="B39:B40"/>
    <mergeCell ref="C39:C40"/>
    <mergeCell ref="D39:D40"/>
    <mergeCell ref="E39:E40"/>
    <mergeCell ref="E28:E34"/>
    <mergeCell ref="B49:B53"/>
    <mergeCell ref="C49:C53"/>
    <mergeCell ref="D49:D53"/>
    <mergeCell ref="E49:E53"/>
    <mergeCell ref="B44:B46"/>
    <mergeCell ref="C44:C46"/>
    <mergeCell ref="D44:D46"/>
    <mergeCell ref="E44:E46"/>
    <mergeCell ref="J1:K1"/>
    <mergeCell ref="J4:K4"/>
    <mergeCell ref="B20:B27"/>
    <mergeCell ref="C20:C27"/>
    <mergeCell ref="D20:D27"/>
    <mergeCell ref="E20:E21"/>
    <mergeCell ref="J15:J16"/>
    <mergeCell ref="K15:K16"/>
    <mergeCell ref="B15:B16"/>
    <mergeCell ref="C15:C16"/>
    <mergeCell ref="D15:D16"/>
    <mergeCell ref="E15:E16"/>
    <mergeCell ref="G15:G16"/>
    <mergeCell ref="E7:G7"/>
    <mergeCell ref="J2:K2"/>
    <mergeCell ref="J3:K3"/>
    <mergeCell ref="H15:H16"/>
    <mergeCell ref="I15:I16"/>
    <mergeCell ref="C10:J10"/>
    <mergeCell ref="B28:B34"/>
    <mergeCell ref="C28:C34"/>
    <mergeCell ref="D28:D34"/>
  </mergeCells>
  <pageMargins left="0" right="0" top="0.55118110236220474" bottom="0.55118110236220474" header="0.31496062992125984" footer="0.31496062992125984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57"/>
  <sheetViews>
    <sheetView topLeftCell="A18" workbookViewId="0">
      <selection activeCell="A28" sqref="A28:XFD30"/>
    </sheetView>
  </sheetViews>
  <sheetFormatPr defaultRowHeight="15" x14ac:dyDescent="0.25"/>
  <cols>
    <col min="1" max="1" width="4.7109375" customWidth="1"/>
    <col min="2" max="2" width="14.140625" customWidth="1"/>
    <col min="3" max="3" width="15.5703125" customWidth="1"/>
    <col min="4" max="4" width="15" customWidth="1"/>
    <col min="5" max="5" width="32.5703125" customWidth="1"/>
    <col min="6" max="6" width="42.7109375" customWidth="1"/>
    <col min="7" max="7" width="14.42578125" customWidth="1"/>
    <col min="8" max="8" width="15" customWidth="1"/>
    <col min="9" max="9" width="12.42578125" customWidth="1"/>
    <col min="10" max="10" width="22" customWidth="1"/>
    <col min="11" max="11" width="21" customWidth="1"/>
  </cols>
  <sheetData>
    <row r="1" spans="2:13" ht="15" customHeight="1" x14ac:dyDescent="0.25">
      <c r="J1" s="128" t="s">
        <v>0</v>
      </c>
      <c r="K1" s="128"/>
      <c r="L1" s="38"/>
      <c r="M1" s="38"/>
    </row>
    <row r="2" spans="2:13" ht="15" customHeight="1" x14ac:dyDescent="0.25">
      <c r="J2" s="130" t="s">
        <v>75</v>
      </c>
      <c r="K2" s="130"/>
      <c r="L2" s="37"/>
      <c r="M2" s="37"/>
    </row>
    <row r="3" spans="2:13" ht="15" customHeight="1" x14ac:dyDescent="0.25">
      <c r="J3" s="128" t="s">
        <v>76</v>
      </c>
      <c r="K3" s="128"/>
      <c r="L3" s="38"/>
      <c r="M3" s="38"/>
    </row>
    <row r="4" spans="2:13" ht="15" customHeight="1" x14ac:dyDescent="0.25">
      <c r="J4" s="128"/>
      <c r="K4" s="128"/>
      <c r="L4" s="38"/>
      <c r="M4" s="38"/>
    </row>
    <row r="7" spans="2:13" ht="17.25" x14ac:dyDescent="0.25">
      <c r="E7" s="129" t="s">
        <v>4</v>
      </c>
      <c r="F7" s="129"/>
      <c r="G7" s="129"/>
    </row>
    <row r="8" spans="2:13" hidden="1" x14ac:dyDescent="0.25"/>
    <row r="9" spans="2:13" hidden="1" x14ac:dyDescent="0.25"/>
    <row r="10" spans="2:13" ht="42" customHeight="1" x14ac:dyDescent="0.25">
      <c r="C10" s="124" t="s">
        <v>70</v>
      </c>
      <c r="D10" s="124"/>
      <c r="E10" s="124"/>
      <c r="F10" s="124"/>
      <c r="G10" s="124"/>
      <c r="H10" s="124"/>
      <c r="I10" s="124"/>
      <c r="J10" s="124"/>
    </row>
    <row r="11" spans="2:13" ht="15.75" x14ac:dyDescent="0.25">
      <c r="B11" s="8">
        <v>1554200000</v>
      </c>
    </row>
    <row r="12" spans="2:13" ht="15.75" thickBot="1" x14ac:dyDescent="0.3">
      <c r="B12" s="7" t="s">
        <v>19</v>
      </c>
    </row>
    <row r="13" spans="2:13" hidden="1" x14ac:dyDescent="0.25"/>
    <row r="14" spans="2:13" ht="15.75" hidden="1" thickBot="1" x14ac:dyDescent="0.3"/>
    <row r="15" spans="2:13" ht="83.25" customHeight="1" x14ac:dyDescent="0.25">
      <c r="B15" s="122" t="s">
        <v>5</v>
      </c>
      <c r="C15" s="122" t="s">
        <v>6</v>
      </c>
      <c r="D15" s="122" t="s">
        <v>7</v>
      </c>
      <c r="E15" s="122" t="s">
        <v>8</v>
      </c>
      <c r="F15" s="5" t="s">
        <v>9</v>
      </c>
      <c r="G15" s="122" t="s">
        <v>11</v>
      </c>
      <c r="H15" s="122" t="s">
        <v>12</v>
      </c>
      <c r="I15" s="122" t="s">
        <v>13</v>
      </c>
      <c r="J15" s="122" t="s">
        <v>14</v>
      </c>
      <c r="K15" s="122" t="s">
        <v>15</v>
      </c>
    </row>
    <row r="16" spans="2:13" ht="66.75" customHeight="1" thickBot="1" x14ac:dyDescent="0.3">
      <c r="B16" s="123"/>
      <c r="C16" s="123"/>
      <c r="D16" s="123"/>
      <c r="E16" s="123"/>
      <c r="F16" s="6" t="s">
        <v>10</v>
      </c>
      <c r="G16" s="123"/>
      <c r="H16" s="123"/>
      <c r="I16" s="123"/>
      <c r="J16" s="123"/>
      <c r="K16" s="123"/>
    </row>
    <row r="17" spans="2:11" ht="16.5" thickBot="1" x14ac:dyDescent="0.3">
      <c r="B17" s="25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ht="63.75" thickBot="1" x14ac:dyDescent="0.3">
      <c r="B18" s="34" t="s">
        <v>20</v>
      </c>
      <c r="C18" s="9"/>
      <c r="D18" s="9"/>
      <c r="E18" s="10" t="s">
        <v>21</v>
      </c>
      <c r="F18" s="3"/>
      <c r="G18" s="3"/>
      <c r="H18" s="20">
        <f>H19</f>
        <v>5850000</v>
      </c>
      <c r="I18" s="20">
        <f t="shared" ref="I18:J18" si="0">I19</f>
        <v>0</v>
      </c>
      <c r="J18" s="20">
        <f t="shared" si="0"/>
        <v>5850000</v>
      </c>
      <c r="K18" s="3"/>
    </row>
    <row r="19" spans="2:11" ht="48" thickBot="1" x14ac:dyDescent="0.3">
      <c r="B19" s="11" t="s">
        <v>22</v>
      </c>
      <c r="C19" s="9"/>
      <c r="D19" s="9"/>
      <c r="E19" s="9" t="s">
        <v>23</v>
      </c>
      <c r="F19" s="3"/>
      <c r="G19" s="3"/>
      <c r="H19" s="20">
        <f>H27+H32+H34</f>
        <v>5850000</v>
      </c>
      <c r="I19" s="20">
        <f t="shared" ref="I19:J19" si="1">I27+I32+I34</f>
        <v>0</v>
      </c>
      <c r="J19" s="20">
        <f t="shared" si="1"/>
        <v>5850000</v>
      </c>
      <c r="K19" s="20"/>
    </row>
    <row r="20" spans="2:11" ht="30.75" thickBot="1" x14ac:dyDescent="0.3">
      <c r="B20" s="125" t="s">
        <v>24</v>
      </c>
      <c r="C20" s="125">
        <v>150</v>
      </c>
      <c r="D20" s="125" t="s">
        <v>25</v>
      </c>
      <c r="E20" s="125" t="s">
        <v>26</v>
      </c>
      <c r="F20" s="12" t="s">
        <v>28</v>
      </c>
      <c r="G20" s="3"/>
      <c r="H20" s="13">
        <v>1500000</v>
      </c>
      <c r="I20" s="3"/>
      <c r="J20" s="40">
        <v>1500000</v>
      </c>
      <c r="K20" s="3"/>
    </row>
    <row r="21" spans="2:11" ht="37.5" customHeight="1" thickBot="1" x14ac:dyDescent="0.3">
      <c r="B21" s="126"/>
      <c r="C21" s="126"/>
      <c r="D21" s="126"/>
      <c r="E21" s="126"/>
      <c r="F21" s="12" t="s">
        <v>83</v>
      </c>
      <c r="G21" s="3"/>
      <c r="H21" s="13">
        <v>600000</v>
      </c>
      <c r="I21" s="3"/>
      <c r="J21" s="40">
        <v>600000</v>
      </c>
      <c r="K21" s="3"/>
    </row>
    <row r="22" spans="2:11" ht="16.5" hidden="1" thickBot="1" x14ac:dyDescent="0.3">
      <c r="B22" s="31"/>
      <c r="C22" s="31"/>
      <c r="D22" s="31"/>
      <c r="E22" s="31"/>
      <c r="F22" s="12"/>
      <c r="G22" s="3"/>
      <c r="H22" s="13"/>
      <c r="I22" s="3"/>
      <c r="J22" s="3"/>
      <c r="K22" s="3"/>
    </row>
    <row r="23" spans="2:11" ht="16.5" hidden="1" thickBot="1" x14ac:dyDescent="0.3">
      <c r="B23" s="31"/>
      <c r="C23" s="31"/>
      <c r="D23" s="31"/>
      <c r="E23" s="31"/>
      <c r="F23" s="12"/>
      <c r="G23" s="3"/>
      <c r="H23" s="13"/>
      <c r="I23" s="3"/>
      <c r="J23" s="3"/>
      <c r="K23" s="3"/>
    </row>
    <row r="24" spans="2:11" ht="16.5" hidden="1" thickBot="1" x14ac:dyDescent="0.3">
      <c r="B24" s="31"/>
      <c r="C24" s="31"/>
      <c r="D24" s="31"/>
      <c r="E24" s="31"/>
      <c r="F24" s="12"/>
      <c r="G24" s="3"/>
      <c r="H24" s="13"/>
      <c r="I24" s="3"/>
      <c r="J24" s="3"/>
      <c r="K24" s="3"/>
    </row>
    <row r="25" spans="2:11" ht="16.5" hidden="1" thickBot="1" x14ac:dyDescent="0.3">
      <c r="B25" s="31"/>
      <c r="C25" s="31"/>
      <c r="D25" s="31"/>
      <c r="E25" s="31"/>
      <c r="F25" s="12"/>
      <c r="G25" s="3"/>
      <c r="H25" s="13"/>
      <c r="I25" s="3"/>
      <c r="J25" s="3"/>
      <c r="K25" s="3"/>
    </row>
    <row r="26" spans="2:11" ht="15.75" hidden="1" x14ac:dyDescent="0.25">
      <c r="B26" s="31"/>
      <c r="C26" s="31"/>
      <c r="D26" s="31"/>
      <c r="E26" s="31"/>
      <c r="F26" s="76"/>
      <c r="G26" s="29"/>
      <c r="H26" s="77"/>
      <c r="I26" s="29"/>
      <c r="J26" s="29"/>
      <c r="K26" s="29"/>
    </row>
    <row r="27" spans="2:11" s="44" customFormat="1" ht="16.5" thickBot="1" x14ac:dyDescent="0.3">
      <c r="B27" s="43"/>
      <c r="C27" s="43"/>
      <c r="D27" s="43"/>
      <c r="E27" s="45" t="s">
        <v>68</v>
      </c>
      <c r="F27" s="46"/>
      <c r="G27" s="46"/>
      <c r="H27" s="74">
        <f>SUM(H20:H26)</f>
        <v>2100000</v>
      </c>
      <c r="I27" s="74">
        <f t="shared" ref="I27:J27" si="2">SUM(I20:I26)</f>
        <v>0</v>
      </c>
      <c r="J27" s="74">
        <f t="shared" si="2"/>
        <v>2100000</v>
      </c>
      <c r="K27" s="46"/>
    </row>
    <row r="28" spans="2:11" ht="32.25" thickBot="1" x14ac:dyDescent="0.3">
      <c r="B28" s="125" t="s">
        <v>59</v>
      </c>
      <c r="C28" s="125">
        <v>6030</v>
      </c>
      <c r="D28" s="125" t="s">
        <v>71</v>
      </c>
      <c r="E28" s="126" t="s">
        <v>60</v>
      </c>
      <c r="F28" s="33" t="s">
        <v>81</v>
      </c>
      <c r="G28" s="78"/>
      <c r="H28" s="56">
        <v>500000</v>
      </c>
      <c r="I28" s="3"/>
      <c r="J28" s="40">
        <v>500000</v>
      </c>
      <c r="K28" s="3"/>
    </row>
    <row r="29" spans="2:11" ht="16.5" hidden="1" thickBot="1" x14ac:dyDescent="0.3">
      <c r="B29" s="126"/>
      <c r="C29" s="126"/>
      <c r="D29" s="126"/>
      <c r="E29" s="126"/>
      <c r="F29" s="12" t="s">
        <v>61</v>
      </c>
      <c r="G29" s="3"/>
      <c r="H29" s="13"/>
      <c r="I29" s="3"/>
      <c r="J29" s="40"/>
      <c r="K29" s="3"/>
    </row>
    <row r="30" spans="2:11" ht="16.5" thickBot="1" x14ac:dyDescent="0.3">
      <c r="B30" s="126"/>
      <c r="C30" s="126"/>
      <c r="D30" s="126"/>
      <c r="E30" s="126"/>
      <c r="F30" s="12" t="s">
        <v>67</v>
      </c>
      <c r="G30" s="3"/>
      <c r="H30" s="13">
        <v>1000000</v>
      </c>
      <c r="I30" s="3"/>
      <c r="J30" s="40">
        <v>1000000</v>
      </c>
      <c r="K30" s="3"/>
    </row>
    <row r="31" spans="2:11" ht="16.5" thickBot="1" x14ac:dyDescent="0.3">
      <c r="B31" s="126"/>
      <c r="C31" s="126"/>
      <c r="D31" s="126"/>
      <c r="E31" s="126"/>
      <c r="F31" s="26" t="s">
        <v>64</v>
      </c>
      <c r="G31" s="66"/>
      <c r="H31" s="39">
        <v>500000</v>
      </c>
      <c r="I31" s="29"/>
      <c r="J31" s="41">
        <v>500000</v>
      </c>
      <c r="K31" s="29"/>
    </row>
    <row r="32" spans="2:11" ht="16.5" thickBot="1" x14ac:dyDescent="0.3">
      <c r="B32" s="25"/>
      <c r="C32" s="29"/>
      <c r="D32" s="29"/>
      <c r="E32" s="45" t="s">
        <v>68</v>
      </c>
      <c r="F32" s="72"/>
      <c r="G32" s="73"/>
      <c r="H32" s="74">
        <f>H28+H30+H31</f>
        <v>2000000</v>
      </c>
      <c r="I32" s="74">
        <f t="shared" ref="I32:J32" si="3">I28+I30+I31</f>
        <v>0</v>
      </c>
      <c r="J32" s="75">
        <f t="shared" si="3"/>
        <v>2000000</v>
      </c>
      <c r="K32" s="42"/>
    </row>
    <row r="33" spans="2:11" ht="78.75" customHeight="1" thickBot="1" x14ac:dyDescent="0.3">
      <c r="B33" s="2" t="s">
        <v>77</v>
      </c>
      <c r="C33" s="3"/>
      <c r="D33" s="3" t="s">
        <v>79</v>
      </c>
      <c r="E33" s="3" t="s">
        <v>78</v>
      </c>
      <c r="F33" s="26" t="s">
        <v>80</v>
      </c>
      <c r="G33" s="69"/>
      <c r="H33" s="70">
        <v>1750000</v>
      </c>
      <c r="I33" s="69"/>
      <c r="J33" s="71">
        <v>1750000</v>
      </c>
      <c r="K33" s="25"/>
    </row>
    <row r="34" spans="2:11" ht="16.5" thickBot="1" x14ac:dyDescent="0.3">
      <c r="B34" s="2"/>
      <c r="C34" s="3"/>
      <c r="D34" s="3"/>
      <c r="E34" s="9" t="s">
        <v>68</v>
      </c>
      <c r="F34" s="58"/>
      <c r="G34" s="67"/>
      <c r="H34" s="64">
        <v>1750000</v>
      </c>
      <c r="I34" s="68"/>
      <c r="J34" s="65">
        <v>1750000</v>
      </c>
      <c r="K34" s="42"/>
    </row>
    <row r="35" spans="2:11" ht="48" hidden="1" thickBot="1" x14ac:dyDescent="0.3">
      <c r="B35" s="11" t="s">
        <v>34</v>
      </c>
      <c r="C35" s="9" t="s">
        <v>16</v>
      </c>
      <c r="D35" s="9" t="s">
        <v>16</v>
      </c>
      <c r="E35" s="9" t="s">
        <v>35</v>
      </c>
      <c r="F35" s="3"/>
      <c r="G35" s="3"/>
      <c r="H35" s="40">
        <f>H36</f>
        <v>0</v>
      </c>
      <c r="I35" s="3">
        <f t="shared" ref="I35:J35" si="4">I36</f>
        <v>0</v>
      </c>
      <c r="J35" s="40">
        <f t="shared" si="4"/>
        <v>0</v>
      </c>
      <c r="K35" s="3"/>
    </row>
    <row r="36" spans="2:11" ht="48" hidden="1" thickBot="1" x14ac:dyDescent="0.3">
      <c r="B36" s="11" t="s">
        <v>36</v>
      </c>
      <c r="C36" s="9"/>
      <c r="D36" s="9"/>
      <c r="E36" s="9" t="s">
        <v>35</v>
      </c>
      <c r="F36" s="3"/>
      <c r="G36" s="3"/>
      <c r="H36" s="40">
        <f>H37+H38</f>
        <v>0</v>
      </c>
      <c r="I36" s="3">
        <f t="shared" ref="I36:J36" si="5">I37+I38</f>
        <v>0</v>
      </c>
      <c r="J36" s="40">
        <f t="shared" si="5"/>
        <v>0</v>
      </c>
      <c r="K36" s="3"/>
    </row>
    <row r="37" spans="2:11" ht="33.75" hidden="1" customHeight="1" thickBot="1" x14ac:dyDescent="0.3">
      <c r="B37" s="125" t="s">
        <v>38</v>
      </c>
      <c r="C37" s="125">
        <v>1021</v>
      </c>
      <c r="D37" s="125" t="s">
        <v>39</v>
      </c>
      <c r="E37" s="125" t="s">
        <v>40</v>
      </c>
      <c r="F37" s="58" t="s">
        <v>57</v>
      </c>
      <c r="G37" s="3"/>
      <c r="H37" s="40"/>
      <c r="I37" s="3"/>
      <c r="J37" s="40"/>
      <c r="K37" s="3"/>
    </row>
    <row r="38" spans="2:11" ht="34.5" hidden="1" customHeight="1" thickBot="1" x14ac:dyDescent="0.3">
      <c r="B38" s="127"/>
      <c r="C38" s="127"/>
      <c r="D38" s="127"/>
      <c r="E38" s="127"/>
      <c r="F38" s="57" t="s">
        <v>58</v>
      </c>
      <c r="G38" s="3"/>
      <c r="H38" s="40"/>
      <c r="I38" s="3"/>
      <c r="J38" s="40"/>
      <c r="K38" s="3"/>
    </row>
    <row r="39" spans="2:11" ht="111" hidden="1" thickBot="1" x14ac:dyDescent="0.3">
      <c r="B39" s="2" t="s">
        <v>41</v>
      </c>
      <c r="C39" s="3">
        <v>1200</v>
      </c>
      <c r="D39" s="3" t="s">
        <v>37</v>
      </c>
      <c r="E39" s="3" t="s">
        <v>42</v>
      </c>
      <c r="F39" s="14"/>
      <c r="G39" s="3"/>
      <c r="H39" s="3"/>
      <c r="I39" s="3"/>
      <c r="J39" s="3"/>
      <c r="K39" s="3"/>
    </row>
    <row r="40" spans="2:11" ht="63.75" thickBot="1" x14ac:dyDescent="0.3">
      <c r="B40" s="11" t="s">
        <v>43</v>
      </c>
      <c r="C40" s="3"/>
      <c r="D40" s="3"/>
      <c r="E40" s="9" t="s">
        <v>44</v>
      </c>
      <c r="F40" s="3"/>
      <c r="G40" s="3"/>
      <c r="H40" s="20">
        <f>H41</f>
        <v>1500000</v>
      </c>
      <c r="I40" s="20">
        <f t="shared" ref="I40:J40" si="6">I41</f>
        <v>0</v>
      </c>
      <c r="J40" s="20">
        <f t="shared" si="6"/>
        <v>1500000</v>
      </c>
      <c r="K40" s="3"/>
    </row>
    <row r="41" spans="2:11" ht="63.75" thickBot="1" x14ac:dyDescent="0.3">
      <c r="B41" s="11" t="s">
        <v>45</v>
      </c>
      <c r="C41" s="3"/>
      <c r="D41" s="3"/>
      <c r="E41" s="9" t="s">
        <v>44</v>
      </c>
      <c r="F41" s="16"/>
      <c r="G41" s="42"/>
      <c r="H41" s="20">
        <f>H43+H44+H45+H42</f>
        <v>1500000</v>
      </c>
      <c r="I41" s="20">
        <f t="shared" ref="I41:J41" si="7">I43+I44+I45+I42</f>
        <v>0</v>
      </c>
      <c r="J41" s="20">
        <f t="shared" si="7"/>
        <v>1500000</v>
      </c>
      <c r="K41" s="20"/>
    </row>
    <row r="42" spans="2:11" ht="95.25" thickBot="1" x14ac:dyDescent="0.3">
      <c r="B42" s="25" t="s">
        <v>73</v>
      </c>
      <c r="C42" s="29">
        <v>0</v>
      </c>
      <c r="D42" s="29">
        <v>1040</v>
      </c>
      <c r="E42" s="29" t="s">
        <v>82</v>
      </c>
      <c r="F42" s="42" t="s">
        <v>74</v>
      </c>
      <c r="G42" s="42"/>
      <c r="H42" s="52">
        <v>500000</v>
      </c>
      <c r="I42" s="20">
        <v>0</v>
      </c>
      <c r="J42" s="20">
        <v>500000</v>
      </c>
      <c r="K42" s="20"/>
    </row>
    <row r="43" spans="2:11" ht="16.5" thickBot="1" x14ac:dyDescent="0.3">
      <c r="B43" s="125" t="s">
        <v>53</v>
      </c>
      <c r="C43" s="125">
        <v>2152</v>
      </c>
      <c r="D43" s="125">
        <v>763</v>
      </c>
      <c r="E43" s="125" t="s">
        <v>54</v>
      </c>
      <c r="F43" s="58" t="s">
        <v>56</v>
      </c>
      <c r="G43" s="2"/>
      <c r="H43" s="59">
        <v>400000</v>
      </c>
      <c r="I43" s="3"/>
      <c r="J43" s="40">
        <v>400000</v>
      </c>
      <c r="K43" s="3"/>
    </row>
    <row r="44" spans="2:11" ht="16.5" thickBot="1" x14ac:dyDescent="0.3">
      <c r="B44" s="126"/>
      <c r="C44" s="126"/>
      <c r="D44" s="126"/>
      <c r="E44" s="126"/>
      <c r="F44" s="58" t="s">
        <v>55</v>
      </c>
      <c r="G44" s="2"/>
      <c r="H44" s="60">
        <v>500000</v>
      </c>
      <c r="I44" s="3"/>
      <c r="J44" s="40">
        <v>500000</v>
      </c>
      <c r="K44" s="3"/>
    </row>
    <row r="45" spans="2:11" ht="30.75" thickBot="1" x14ac:dyDescent="0.3">
      <c r="B45" s="126"/>
      <c r="C45" s="126"/>
      <c r="D45" s="126"/>
      <c r="E45" s="126"/>
      <c r="F45" s="58" t="s">
        <v>72</v>
      </c>
      <c r="G45" s="2"/>
      <c r="H45" s="53">
        <v>100000</v>
      </c>
      <c r="I45" s="3"/>
      <c r="J45" s="40">
        <v>100000</v>
      </c>
      <c r="K45" s="3"/>
    </row>
    <row r="46" spans="2:11" ht="16.5" hidden="1" thickBot="1" x14ac:dyDescent="0.3">
      <c r="B46" s="126"/>
      <c r="C46" s="126"/>
      <c r="D46" s="126"/>
      <c r="E46" s="126"/>
      <c r="F46" s="51"/>
      <c r="G46" s="25"/>
      <c r="H46" s="54"/>
      <c r="I46" s="29"/>
      <c r="J46" s="29"/>
      <c r="K46" s="29"/>
    </row>
    <row r="47" spans="2:11" ht="48" thickBot="1" x14ac:dyDescent="0.3">
      <c r="B47" s="45">
        <v>1000000</v>
      </c>
      <c r="C47" s="46"/>
      <c r="D47" s="46"/>
      <c r="E47" s="47" t="s">
        <v>46</v>
      </c>
      <c r="F47" s="61"/>
      <c r="G47" s="42"/>
      <c r="H47" s="55">
        <f>H48</f>
        <v>2250000</v>
      </c>
      <c r="I47" s="48">
        <f t="shared" ref="I47:J47" si="8">I48</f>
        <v>0</v>
      </c>
      <c r="J47" s="48">
        <f t="shared" si="8"/>
        <v>2250000</v>
      </c>
      <c r="K47" s="49"/>
    </row>
    <row r="48" spans="2:11" ht="48" thickBot="1" x14ac:dyDescent="0.3">
      <c r="B48" s="45">
        <v>1010000</v>
      </c>
      <c r="C48" s="46"/>
      <c r="D48" s="46"/>
      <c r="E48" s="47" t="s">
        <v>46</v>
      </c>
      <c r="F48" s="61"/>
      <c r="G48" s="42"/>
      <c r="H48" s="55">
        <f>H49+H50+H51+H52</f>
        <v>2250000</v>
      </c>
      <c r="I48" s="48">
        <f>I49+I50+I51+I52</f>
        <v>0</v>
      </c>
      <c r="J48" s="48">
        <f>J49+J50+J51+J52</f>
        <v>2250000</v>
      </c>
      <c r="K48" s="49"/>
    </row>
    <row r="49" spans="2:11" ht="30.75" customHeight="1" thickBot="1" x14ac:dyDescent="0.3">
      <c r="B49" s="125">
        <v>1014060</v>
      </c>
      <c r="C49" s="125">
        <v>4060</v>
      </c>
      <c r="D49" s="125" t="s">
        <v>47</v>
      </c>
      <c r="E49" s="125" t="s">
        <v>48</v>
      </c>
      <c r="F49" s="58" t="s">
        <v>50</v>
      </c>
      <c r="G49" s="2"/>
      <c r="H49" s="64">
        <v>1000000</v>
      </c>
      <c r="I49" s="3"/>
      <c r="J49" s="79">
        <v>1000000</v>
      </c>
      <c r="K49" s="3"/>
    </row>
    <row r="50" spans="2:11" ht="38.25" customHeight="1" thickBot="1" x14ac:dyDescent="0.3">
      <c r="B50" s="127"/>
      <c r="C50" s="127"/>
      <c r="D50" s="127"/>
      <c r="E50" s="127"/>
      <c r="F50" s="58" t="s">
        <v>52</v>
      </c>
      <c r="G50" s="2"/>
      <c r="H50" s="56">
        <v>750000</v>
      </c>
      <c r="I50" s="3"/>
      <c r="J50" s="79">
        <v>750000</v>
      </c>
      <c r="K50" s="3"/>
    </row>
    <row r="51" spans="2:11" ht="30.75" hidden="1" customHeight="1" thickBot="1" x14ac:dyDescent="0.3">
      <c r="B51" s="25"/>
      <c r="C51" s="25"/>
      <c r="D51" s="25"/>
      <c r="E51" s="31"/>
      <c r="F51" s="62" t="s">
        <v>51</v>
      </c>
      <c r="G51" s="2"/>
      <c r="H51" s="39"/>
      <c r="I51" s="3"/>
      <c r="J51" s="79"/>
      <c r="K51" s="3"/>
    </row>
    <row r="52" spans="2:11" ht="47.25" customHeight="1" thickBot="1" x14ac:dyDescent="0.3">
      <c r="B52" s="25">
        <v>1014081</v>
      </c>
      <c r="C52" s="25">
        <v>4081</v>
      </c>
      <c r="D52" s="25" t="s">
        <v>85</v>
      </c>
      <c r="E52" s="31" t="s">
        <v>84</v>
      </c>
      <c r="F52" s="58" t="s">
        <v>33</v>
      </c>
      <c r="G52" s="2"/>
      <c r="H52" s="64">
        <v>500000</v>
      </c>
      <c r="I52" s="3"/>
      <c r="J52" s="79">
        <v>500000</v>
      </c>
      <c r="K52" s="3"/>
    </row>
    <row r="53" spans="2:11" ht="16.5" hidden="1" customHeight="1" thickBot="1" x14ac:dyDescent="0.3">
      <c r="B53" s="32"/>
      <c r="C53" s="32"/>
      <c r="D53" s="32"/>
      <c r="E53" s="32"/>
      <c r="F53" s="14"/>
      <c r="G53" s="3" t="s">
        <v>16</v>
      </c>
      <c r="H53" s="50"/>
      <c r="I53" s="3" t="s">
        <v>16</v>
      </c>
      <c r="J53" s="3" t="s">
        <v>16</v>
      </c>
      <c r="K53" s="3" t="s">
        <v>16</v>
      </c>
    </row>
    <row r="54" spans="2:11" ht="16.5" hidden="1" thickBot="1" x14ac:dyDescent="0.3">
      <c r="B54" s="2"/>
      <c r="C54" s="3"/>
      <c r="D54" s="3"/>
      <c r="E54" s="3"/>
      <c r="F54" s="12"/>
      <c r="G54" s="16"/>
      <c r="H54" s="13"/>
      <c r="I54" s="22"/>
      <c r="J54" s="3"/>
      <c r="K54" s="3"/>
    </row>
    <row r="55" spans="2:11" ht="16.5" thickBot="1" x14ac:dyDescent="0.3">
      <c r="B55" s="42" t="s">
        <v>17</v>
      </c>
      <c r="C55" s="49" t="s">
        <v>17</v>
      </c>
      <c r="D55" s="49" t="s">
        <v>17</v>
      </c>
      <c r="E55" s="63" t="s">
        <v>18</v>
      </c>
      <c r="F55" s="3" t="s">
        <v>17</v>
      </c>
      <c r="G55" s="3" t="s">
        <v>17</v>
      </c>
      <c r="H55" s="3" t="s">
        <v>17</v>
      </c>
      <c r="I55" s="3" t="s">
        <v>16</v>
      </c>
      <c r="J55" s="24">
        <f>J19+J36+J41+J48</f>
        <v>9600000</v>
      </c>
      <c r="K55" s="3" t="s">
        <v>17</v>
      </c>
    </row>
    <row r="57" spans="2:11" ht="15.75" x14ac:dyDescent="0.25">
      <c r="B57" s="1"/>
    </row>
  </sheetData>
  <mergeCells count="35">
    <mergeCell ref="C10:J10"/>
    <mergeCell ref="J1:K1"/>
    <mergeCell ref="J2:K2"/>
    <mergeCell ref="J3:K3"/>
    <mergeCell ref="J4:K4"/>
    <mergeCell ref="E7:G7"/>
    <mergeCell ref="B20:B21"/>
    <mergeCell ref="C20:C21"/>
    <mergeCell ref="B15:B16"/>
    <mergeCell ref="C15:C16"/>
    <mergeCell ref="D15:D16"/>
    <mergeCell ref="I15:I16"/>
    <mergeCell ref="J15:J16"/>
    <mergeCell ref="K15:K16"/>
    <mergeCell ref="E20:E21"/>
    <mergeCell ref="D20:D21"/>
    <mergeCell ref="E15:E16"/>
    <mergeCell ref="G15:G16"/>
    <mergeCell ref="H15:H16"/>
    <mergeCell ref="B28:B31"/>
    <mergeCell ref="C28:C31"/>
    <mergeCell ref="D28:D31"/>
    <mergeCell ref="E28:E31"/>
    <mergeCell ref="B37:B38"/>
    <mergeCell ref="C37:C38"/>
    <mergeCell ref="D37:D38"/>
    <mergeCell ref="E37:E38"/>
    <mergeCell ref="B43:B46"/>
    <mergeCell ref="C43:C46"/>
    <mergeCell ref="D43:D46"/>
    <mergeCell ref="E43:E46"/>
    <mergeCell ref="B49:B50"/>
    <mergeCell ref="C49:C50"/>
    <mergeCell ref="D49:D50"/>
    <mergeCell ref="E49:E50"/>
  </mergeCells>
  <pageMargins left="0.11811023622047245" right="0.11811023622047245" top="0.74803149606299213" bottom="0.15748031496062992" header="0.31496062992125984" footer="0.31496062992125984"/>
  <pageSetup paperSize="9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57"/>
  <sheetViews>
    <sheetView topLeftCell="D27" workbookViewId="0">
      <selection activeCell="D27" sqref="A1:XFD1048576"/>
    </sheetView>
  </sheetViews>
  <sheetFormatPr defaultRowHeight="15" x14ac:dyDescent="0.25"/>
  <cols>
    <col min="1" max="1" width="4.7109375" customWidth="1"/>
    <col min="2" max="2" width="14.140625" customWidth="1"/>
    <col min="3" max="3" width="15.5703125" customWidth="1"/>
    <col min="4" max="4" width="15" customWidth="1"/>
    <col min="5" max="5" width="32.5703125" customWidth="1"/>
    <col min="6" max="6" width="42.7109375" customWidth="1"/>
    <col min="7" max="7" width="14.42578125" customWidth="1"/>
    <col min="8" max="8" width="15" customWidth="1"/>
    <col min="9" max="9" width="12.42578125" customWidth="1"/>
    <col min="10" max="10" width="22" customWidth="1"/>
    <col min="11" max="11" width="21" customWidth="1"/>
  </cols>
  <sheetData>
    <row r="1" spans="2:13" ht="15" customHeight="1" x14ac:dyDescent="0.25">
      <c r="J1" s="128" t="s">
        <v>0</v>
      </c>
      <c r="K1" s="128"/>
      <c r="L1" s="38"/>
      <c r="M1" s="38"/>
    </row>
    <row r="2" spans="2:13" ht="15" customHeight="1" x14ac:dyDescent="0.25">
      <c r="J2" s="130" t="s">
        <v>75</v>
      </c>
      <c r="K2" s="130"/>
      <c r="L2" s="37"/>
      <c r="M2" s="37"/>
    </row>
    <row r="3" spans="2:13" ht="15" customHeight="1" x14ac:dyDescent="0.25">
      <c r="J3" s="128" t="s">
        <v>76</v>
      </c>
      <c r="K3" s="128"/>
      <c r="L3" s="38"/>
      <c r="M3" s="38"/>
    </row>
    <row r="4" spans="2:13" ht="15" customHeight="1" x14ac:dyDescent="0.25">
      <c r="J4" s="128"/>
      <c r="K4" s="128"/>
      <c r="L4" s="38"/>
      <c r="M4" s="38"/>
    </row>
    <row r="7" spans="2:13" ht="17.25" x14ac:dyDescent="0.25">
      <c r="E7" s="129" t="s">
        <v>4</v>
      </c>
      <c r="F7" s="129"/>
      <c r="G7" s="129"/>
    </row>
    <row r="8" spans="2:13" hidden="1" x14ac:dyDescent="0.25"/>
    <row r="9" spans="2:13" hidden="1" x14ac:dyDescent="0.25"/>
    <row r="10" spans="2:13" ht="42" customHeight="1" x14ac:dyDescent="0.25">
      <c r="C10" s="124" t="s">
        <v>70</v>
      </c>
      <c r="D10" s="124"/>
      <c r="E10" s="124"/>
      <c r="F10" s="124"/>
      <c r="G10" s="124"/>
      <c r="H10" s="124"/>
      <c r="I10" s="124"/>
      <c r="J10" s="124"/>
    </row>
    <row r="11" spans="2:13" ht="15.75" x14ac:dyDescent="0.25">
      <c r="B11" s="8">
        <v>1554200000</v>
      </c>
    </row>
    <row r="12" spans="2:13" ht="15.75" thickBot="1" x14ac:dyDescent="0.3">
      <c r="B12" s="7" t="s">
        <v>19</v>
      </c>
    </row>
    <row r="13" spans="2:13" ht="15.75" hidden="1" thickBot="1" x14ac:dyDescent="0.3"/>
    <row r="14" spans="2:13" ht="15.75" hidden="1" thickBot="1" x14ac:dyDescent="0.3"/>
    <row r="15" spans="2:13" ht="83.25" customHeight="1" x14ac:dyDescent="0.25">
      <c r="B15" s="122" t="s">
        <v>5</v>
      </c>
      <c r="C15" s="122" t="s">
        <v>6</v>
      </c>
      <c r="D15" s="122" t="s">
        <v>7</v>
      </c>
      <c r="E15" s="122" t="s">
        <v>8</v>
      </c>
      <c r="F15" s="5" t="s">
        <v>9</v>
      </c>
      <c r="G15" s="122" t="s">
        <v>11</v>
      </c>
      <c r="H15" s="122" t="s">
        <v>12</v>
      </c>
      <c r="I15" s="122" t="s">
        <v>13</v>
      </c>
      <c r="J15" s="122" t="s">
        <v>14</v>
      </c>
      <c r="K15" s="122" t="s">
        <v>15</v>
      </c>
    </row>
    <row r="16" spans="2:13" ht="66.75" customHeight="1" thickBot="1" x14ac:dyDescent="0.3">
      <c r="B16" s="123"/>
      <c r="C16" s="123"/>
      <c r="D16" s="123"/>
      <c r="E16" s="123"/>
      <c r="F16" s="6" t="s">
        <v>10</v>
      </c>
      <c r="G16" s="123"/>
      <c r="H16" s="123"/>
      <c r="I16" s="123"/>
      <c r="J16" s="123"/>
      <c r="K16" s="123"/>
    </row>
    <row r="17" spans="2:11" ht="16.5" thickBot="1" x14ac:dyDescent="0.3">
      <c r="B17" s="25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ht="63.75" thickBot="1" x14ac:dyDescent="0.3">
      <c r="B18" s="34" t="s">
        <v>20</v>
      </c>
      <c r="C18" s="9"/>
      <c r="D18" s="9"/>
      <c r="E18" s="10" t="s">
        <v>21</v>
      </c>
      <c r="F18" s="3"/>
      <c r="G18" s="3"/>
      <c r="H18" s="20">
        <f>H19</f>
        <v>5850000</v>
      </c>
      <c r="I18" s="20">
        <f t="shared" ref="I18:J18" si="0">I19</f>
        <v>0</v>
      </c>
      <c r="J18" s="20">
        <f t="shared" si="0"/>
        <v>5850000</v>
      </c>
      <c r="K18" s="3"/>
    </row>
    <row r="19" spans="2:11" ht="48" thickBot="1" x14ac:dyDescent="0.3">
      <c r="B19" s="11" t="s">
        <v>22</v>
      </c>
      <c r="C19" s="9"/>
      <c r="D19" s="9"/>
      <c r="E19" s="9" t="s">
        <v>23</v>
      </c>
      <c r="F19" s="3"/>
      <c r="G19" s="3"/>
      <c r="H19" s="20">
        <f>H27+H32+H34</f>
        <v>5850000</v>
      </c>
      <c r="I19" s="20">
        <f t="shared" ref="I19:J19" si="1">I27+I32+I34</f>
        <v>0</v>
      </c>
      <c r="J19" s="20">
        <f t="shared" si="1"/>
        <v>5850000</v>
      </c>
      <c r="K19" s="20"/>
    </row>
    <row r="20" spans="2:11" ht="30.75" thickBot="1" x14ac:dyDescent="0.3">
      <c r="B20" s="125" t="s">
        <v>24</v>
      </c>
      <c r="C20" s="125">
        <v>150</v>
      </c>
      <c r="D20" s="125" t="s">
        <v>25</v>
      </c>
      <c r="E20" s="125" t="s">
        <v>26</v>
      </c>
      <c r="F20" s="12" t="s">
        <v>28</v>
      </c>
      <c r="G20" s="3"/>
      <c r="H20" s="81">
        <v>1100000</v>
      </c>
      <c r="I20" s="3"/>
      <c r="J20" s="82">
        <v>1100000</v>
      </c>
      <c r="K20" s="3"/>
    </row>
    <row r="21" spans="2:11" ht="30.75" thickBot="1" x14ac:dyDescent="0.3">
      <c r="B21" s="126"/>
      <c r="C21" s="126"/>
      <c r="D21" s="126"/>
      <c r="E21" s="126"/>
      <c r="F21" s="12" t="s">
        <v>83</v>
      </c>
      <c r="G21" s="3"/>
      <c r="H21" s="13">
        <v>600000</v>
      </c>
      <c r="I21" s="3"/>
      <c r="J21" s="40">
        <v>600000</v>
      </c>
      <c r="K21" s="3"/>
    </row>
    <row r="22" spans="2:11" ht="16.5" hidden="1" thickBot="1" x14ac:dyDescent="0.3">
      <c r="B22" s="31"/>
      <c r="C22" s="31"/>
      <c r="D22" s="31"/>
      <c r="E22" s="31"/>
      <c r="F22" s="12"/>
      <c r="G22" s="3"/>
      <c r="H22" s="13"/>
      <c r="I22" s="3"/>
      <c r="J22" s="3"/>
      <c r="K22" s="3"/>
    </row>
    <row r="23" spans="2:11" ht="16.5" hidden="1" thickBot="1" x14ac:dyDescent="0.3">
      <c r="B23" s="31"/>
      <c r="C23" s="31"/>
      <c r="D23" s="31"/>
      <c r="E23" s="31"/>
      <c r="F23" s="12"/>
      <c r="G23" s="3"/>
      <c r="H23" s="13"/>
      <c r="I23" s="3"/>
      <c r="J23" s="3"/>
      <c r="K23" s="3"/>
    </row>
    <row r="24" spans="2:11" ht="16.5" hidden="1" thickBot="1" x14ac:dyDescent="0.3">
      <c r="B24" s="31"/>
      <c r="C24" s="31"/>
      <c r="D24" s="31"/>
      <c r="E24" s="31"/>
      <c r="F24" s="12"/>
      <c r="G24" s="3"/>
      <c r="H24" s="13"/>
      <c r="I24" s="3"/>
      <c r="J24" s="3"/>
      <c r="K24" s="3"/>
    </row>
    <row r="25" spans="2:11" ht="16.5" hidden="1" thickBot="1" x14ac:dyDescent="0.3">
      <c r="B25" s="31"/>
      <c r="C25" s="31"/>
      <c r="D25" s="31"/>
      <c r="E25" s="31"/>
      <c r="F25" s="12"/>
      <c r="G25" s="3"/>
      <c r="H25" s="13"/>
      <c r="I25" s="3"/>
      <c r="J25" s="3"/>
      <c r="K25" s="3"/>
    </row>
    <row r="26" spans="2:11" ht="16.5" hidden="1" thickBot="1" x14ac:dyDescent="0.3">
      <c r="B26" s="31"/>
      <c r="C26" s="31"/>
      <c r="D26" s="31"/>
      <c r="E26" s="31"/>
      <c r="F26" s="76"/>
      <c r="G26" s="29"/>
      <c r="H26" s="77"/>
      <c r="I26" s="29"/>
      <c r="J26" s="29"/>
      <c r="K26" s="29"/>
    </row>
    <row r="27" spans="2:11" s="44" customFormat="1" ht="16.5" thickBot="1" x14ac:dyDescent="0.3">
      <c r="B27" s="43"/>
      <c r="C27" s="43"/>
      <c r="D27" s="43"/>
      <c r="E27" s="45" t="s">
        <v>68</v>
      </c>
      <c r="F27" s="46"/>
      <c r="G27" s="46"/>
      <c r="H27" s="74">
        <f>SUM(H20:H26)</f>
        <v>1700000</v>
      </c>
      <c r="I27" s="74">
        <f t="shared" ref="I27:J27" si="2">SUM(I20:I26)</f>
        <v>0</v>
      </c>
      <c r="J27" s="74">
        <f t="shared" si="2"/>
        <v>1700000</v>
      </c>
      <c r="K27" s="46"/>
    </row>
    <row r="28" spans="2:11" ht="32.25" thickBot="1" x14ac:dyDescent="0.3">
      <c r="B28" s="125" t="s">
        <v>59</v>
      </c>
      <c r="C28" s="125">
        <v>6030</v>
      </c>
      <c r="D28" s="125" t="s">
        <v>71</v>
      </c>
      <c r="E28" s="126" t="s">
        <v>60</v>
      </c>
      <c r="F28" s="33" t="s">
        <v>81</v>
      </c>
      <c r="G28" s="78"/>
      <c r="H28" s="56">
        <v>500000</v>
      </c>
      <c r="I28" s="3"/>
      <c r="J28" s="40">
        <v>500000</v>
      </c>
      <c r="K28" s="3"/>
    </row>
    <row r="29" spans="2:11" ht="75.75" thickBot="1" x14ac:dyDescent="0.3">
      <c r="B29" s="126"/>
      <c r="C29" s="126"/>
      <c r="D29" s="126"/>
      <c r="E29" s="126"/>
      <c r="F29" s="80" t="s">
        <v>87</v>
      </c>
      <c r="G29" s="3"/>
      <c r="H29" s="81">
        <v>400000</v>
      </c>
      <c r="I29" s="3"/>
      <c r="J29" s="82">
        <v>400000</v>
      </c>
      <c r="K29" s="3"/>
    </row>
    <row r="30" spans="2:11" ht="16.5" thickBot="1" x14ac:dyDescent="0.3">
      <c r="B30" s="126"/>
      <c r="C30" s="126"/>
      <c r="D30" s="126"/>
      <c r="E30" s="126"/>
      <c r="F30" s="12" t="s">
        <v>67</v>
      </c>
      <c r="G30" s="3"/>
      <c r="H30" s="13">
        <v>1000000</v>
      </c>
      <c r="I30" s="3"/>
      <c r="J30" s="40">
        <v>1000000</v>
      </c>
      <c r="K30" s="3"/>
    </row>
    <row r="31" spans="2:11" ht="16.5" thickBot="1" x14ac:dyDescent="0.3">
      <c r="B31" s="126"/>
      <c r="C31" s="126"/>
      <c r="D31" s="126"/>
      <c r="E31" s="126"/>
      <c r="F31" s="26" t="s">
        <v>64</v>
      </c>
      <c r="G31" s="66"/>
      <c r="H31" s="39">
        <v>500000</v>
      </c>
      <c r="I31" s="29"/>
      <c r="J31" s="41">
        <v>500000</v>
      </c>
      <c r="K31" s="29"/>
    </row>
    <row r="32" spans="2:11" ht="16.5" thickBot="1" x14ac:dyDescent="0.3">
      <c r="B32" s="25"/>
      <c r="C32" s="29"/>
      <c r="D32" s="29"/>
      <c r="E32" s="45" t="s">
        <v>68</v>
      </c>
      <c r="F32" s="72"/>
      <c r="G32" s="73"/>
      <c r="H32" s="74">
        <f>H28+H30+H31+H29</f>
        <v>2400000</v>
      </c>
      <c r="I32" s="74">
        <f t="shared" ref="I32:J32" si="3">I28+I30+I31+I29</f>
        <v>0</v>
      </c>
      <c r="J32" s="74">
        <f t="shared" si="3"/>
        <v>2400000</v>
      </c>
      <c r="K32" s="42"/>
    </row>
    <row r="33" spans="2:11" ht="79.5" thickBot="1" x14ac:dyDescent="0.3">
      <c r="B33" s="2" t="s">
        <v>77</v>
      </c>
      <c r="C33" s="3"/>
      <c r="D33" s="3" t="s">
        <v>79</v>
      </c>
      <c r="E33" s="3" t="s">
        <v>78</v>
      </c>
      <c r="F33" s="26" t="s">
        <v>80</v>
      </c>
      <c r="G33" s="69"/>
      <c r="H33" s="70">
        <v>1750000</v>
      </c>
      <c r="I33" s="69"/>
      <c r="J33" s="71">
        <v>1750000</v>
      </c>
      <c r="K33" s="25"/>
    </row>
    <row r="34" spans="2:11" ht="16.5" thickBot="1" x14ac:dyDescent="0.3">
      <c r="B34" s="2"/>
      <c r="C34" s="3"/>
      <c r="D34" s="3"/>
      <c r="E34" s="9" t="s">
        <v>68</v>
      </c>
      <c r="F34" s="58"/>
      <c r="G34" s="67"/>
      <c r="H34" s="64">
        <v>1750000</v>
      </c>
      <c r="I34" s="68"/>
      <c r="J34" s="65">
        <v>1750000</v>
      </c>
      <c r="K34" s="42"/>
    </row>
    <row r="35" spans="2:11" ht="48" thickBot="1" x14ac:dyDescent="0.3">
      <c r="B35" s="11" t="s">
        <v>34</v>
      </c>
      <c r="C35" s="9" t="s">
        <v>16</v>
      </c>
      <c r="D35" s="9" t="s">
        <v>16</v>
      </c>
      <c r="E35" s="9" t="s">
        <v>35</v>
      </c>
      <c r="F35" s="3"/>
      <c r="G35" s="3"/>
      <c r="H35" s="40">
        <f>H36</f>
        <v>0</v>
      </c>
      <c r="I35" s="3">
        <f t="shared" ref="I35:J35" si="4">I36</f>
        <v>0</v>
      </c>
      <c r="J35" s="40">
        <f t="shared" si="4"/>
        <v>0</v>
      </c>
      <c r="K35" s="3"/>
    </row>
    <row r="36" spans="2:11" ht="48" thickBot="1" x14ac:dyDescent="0.3">
      <c r="B36" s="11" t="s">
        <v>36</v>
      </c>
      <c r="C36" s="9"/>
      <c r="D36" s="9"/>
      <c r="E36" s="9" t="s">
        <v>35</v>
      </c>
      <c r="F36" s="3"/>
      <c r="G36" s="3"/>
      <c r="H36" s="40">
        <f>H37+H38</f>
        <v>0</v>
      </c>
      <c r="I36" s="3">
        <f t="shared" ref="I36:J36" si="5">I37+I38</f>
        <v>0</v>
      </c>
      <c r="J36" s="40">
        <f t="shared" si="5"/>
        <v>0</v>
      </c>
      <c r="K36" s="3"/>
    </row>
    <row r="37" spans="2:11" ht="16.5" thickBot="1" x14ac:dyDescent="0.3">
      <c r="B37" s="125" t="s">
        <v>38</v>
      </c>
      <c r="C37" s="125">
        <v>1021</v>
      </c>
      <c r="D37" s="125" t="s">
        <v>39</v>
      </c>
      <c r="E37" s="125" t="s">
        <v>40</v>
      </c>
      <c r="F37" s="58" t="s">
        <v>57</v>
      </c>
      <c r="G37" s="3"/>
      <c r="H37" s="40"/>
      <c r="I37" s="3"/>
      <c r="J37" s="40"/>
      <c r="K37" s="3"/>
    </row>
    <row r="38" spans="2:11" ht="16.5" thickBot="1" x14ac:dyDescent="0.3">
      <c r="B38" s="127"/>
      <c r="C38" s="127"/>
      <c r="D38" s="127"/>
      <c r="E38" s="127"/>
      <c r="F38" s="57" t="s">
        <v>58</v>
      </c>
      <c r="G38" s="3"/>
      <c r="H38" s="40"/>
      <c r="I38" s="3"/>
      <c r="J38" s="40"/>
      <c r="K38" s="3"/>
    </row>
    <row r="39" spans="2:11" ht="111" thickBot="1" x14ac:dyDescent="0.3">
      <c r="B39" s="2" t="s">
        <v>41</v>
      </c>
      <c r="C39" s="3">
        <v>1200</v>
      </c>
      <c r="D39" s="3" t="s">
        <v>37</v>
      </c>
      <c r="E39" s="3" t="s">
        <v>42</v>
      </c>
      <c r="F39" s="14"/>
      <c r="G39" s="3"/>
      <c r="H39" s="3"/>
      <c r="I39" s="3"/>
      <c r="J39" s="3"/>
      <c r="K39" s="3"/>
    </row>
    <row r="40" spans="2:11" ht="63.75" thickBot="1" x14ac:dyDescent="0.3">
      <c r="B40" s="11" t="s">
        <v>43</v>
      </c>
      <c r="C40" s="3"/>
      <c r="D40" s="3"/>
      <c r="E40" s="9" t="s">
        <v>44</v>
      </c>
      <c r="F40" s="3"/>
      <c r="G40" s="3"/>
      <c r="H40" s="20">
        <f>H41</f>
        <v>1500000</v>
      </c>
      <c r="I40" s="20">
        <f t="shared" ref="I40:J40" si="6">I41</f>
        <v>0</v>
      </c>
      <c r="J40" s="20">
        <f t="shared" si="6"/>
        <v>1500000</v>
      </c>
      <c r="K40" s="3"/>
    </row>
    <row r="41" spans="2:11" ht="63.75" thickBot="1" x14ac:dyDescent="0.3">
      <c r="B41" s="11" t="s">
        <v>45</v>
      </c>
      <c r="C41" s="3"/>
      <c r="D41" s="3"/>
      <c r="E41" s="9" t="s">
        <v>44</v>
      </c>
      <c r="F41" s="16"/>
      <c r="G41" s="42"/>
      <c r="H41" s="20">
        <f>H43+H44+H45+H42</f>
        <v>1500000</v>
      </c>
      <c r="I41" s="20">
        <f t="shared" ref="I41:J41" si="7">I43+I44+I45+I42</f>
        <v>0</v>
      </c>
      <c r="J41" s="20">
        <f t="shared" si="7"/>
        <v>1500000</v>
      </c>
      <c r="K41" s="20"/>
    </row>
    <row r="42" spans="2:11" ht="95.25" thickBot="1" x14ac:dyDescent="0.3">
      <c r="B42" s="25" t="s">
        <v>73</v>
      </c>
      <c r="C42" s="29">
        <v>0</v>
      </c>
      <c r="D42" s="29">
        <v>1040</v>
      </c>
      <c r="E42" s="29" t="s">
        <v>82</v>
      </c>
      <c r="F42" s="42" t="s">
        <v>74</v>
      </c>
      <c r="G42" s="42"/>
      <c r="H42" s="52">
        <v>500000</v>
      </c>
      <c r="I42" s="20">
        <v>0</v>
      </c>
      <c r="J42" s="20">
        <v>500000</v>
      </c>
      <c r="K42" s="20"/>
    </row>
    <row r="43" spans="2:11" ht="16.5" thickBot="1" x14ac:dyDescent="0.3">
      <c r="B43" s="125" t="s">
        <v>53</v>
      </c>
      <c r="C43" s="125">
        <v>2152</v>
      </c>
      <c r="D43" s="125">
        <v>763</v>
      </c>
      <c r="E43" s="125" t="s">
        <v>54</v>
      </c>
      <c r="F43" s="58" t="s">
        <v>56</v>
      </c>
      <c r="G43" s="2"/>
      <c r="H43" s="59">
        <v>400000</v>
      </c>
      <c r="I43" s="3"/>
      <c r="J43" s="40">
        <v>400000</v>
      </c>
      <c r="K43" s="3"/>
    </row>
    <row r="44" spans="2:11" ht="16.5" thickBot="1" x14ac:dyDescent="0.3">
      <c r="B44" s="126"/>
      <c r="C44" s="126"/>
      <c r="D44" s="126"/>
      <c r="E44" s="126"/>
      <c r="F44" s="58" t="s">
        <v>55</v>
      </c>
      <c r="G44" s="2"/>
      <c r="H44" s="60">
        <v>500000</v>
      </c>
      <c r="I44" s="3"/>
      <c r="J44" s="40">
        <v>500000</v>
      </c>
      <c r="K44" s="3"/>
    </row>
    <row r="45" spans="2:11" ht="30.75" thickBot="1" x14ac:dyDescent="0.3">
      <c r="B45" s="126"/>
      <c r="C45" s="126"/>
      <c r="D45" s="126"/>
      <c r="E45" s="126"/>
      <c r="F45" s="58" t="s">
        <v>72</v>
      </c>
      <c r="G45" s="2"/>
      <c r="H45" s="53">
        <v>100000</v>
      </c>
      <c r="I45" s="3"/>
      <c r="J45" s="40">
        <v>100000</v>
      </c>
      <c r="K45" s="3"/>
    </row>
    <row r="46" spans="2:11" ht="16.5" thickBot="1" x14ac:dyDescent="0.3">
      <c r="B46" s="126"/>
      <c r="C46" s="126"/>
      <c r="D46" s="126"/>
      <c r="E46" s="126"/>
      <c r="F46" s="51"/>
      <c r="G46" s="25"/>
      <c r="H46" s="54"/>
      <c r="I46" s="29"/>
      <c r="J46" s="29"/>
      <c r="K46" s="29"/>
    </row>
    <row r="47" spans="2:11" ht="48" thickBot="1" x14ac:dyDescent="0.3">
      <c r="B47" s="45">
        <v>1000000</v>
      </c>
      <c r="C47" s="46"/>
      <c r="D47" s="46"/>
      <c r="E47" s="47" t="s">
        <v>46</v>
      </c>
      <c r="F47" s="61"/>
      <c r="G47" s="42"/>
      <c r="H47" s="55">
        <f>H48</f>
        <v>2250000</v>
      </c>
      <c r="I47" s="48">
        <f t="shared" ref="I47:J47" si="8">I48</f>
        <v>0</v>
      </c>
      <c r="J47" s="48">
        <f t="shared" si="8"/>
        <v>2250000</v>
      </c>
      <c r="K47" s="49"/>
    </row>
    <row r="48" spans="2:11" ht="48" thickBot="1" x14ac:dyDescent="0.3">
      <c r="B48" s="45">
        <v>1010000</v>
      </c>
      <c r="C48" s="46"/>
      <c r="D48" s="46"/>
      <c r="E48" s="47" t="s">
        <v>46</v>
      </c>
      <c r="F48" s="61"/>
      <c r="G48" s="42"/>
      <c r="H48" s="55">
        <f>H49+H50+H51+H52</f>
        <v>2250000</v>
      </c>
      <c r="I48" s="48">
        <f>I49+I50+I51+I52</f>
        <v>0</v>
      </c>
      <c r="J48" s="48">
        <f>J49+J50+J51+J52</f>
        <v>2250000</v>
      </c>
      <c r="K48" s="49"/>
    </row>
    <row r="49" spans="2:11" ht="60.75" thickBot="1" x14ac:dyDescent="0.3">
      <c r="B49" s="125">
        <v>1014060</v>
      </c>
      <c r="C49" s="125">
        <v>4060</v>
      </c>
      <c r="D49" s="125" t="s">
        <v>47</v>
      </c>
      <c r="E49" s="125" t="s">
        <v>48</v>
      </c>
      <c r="F49" s="83" t="s">
        <v>86</v>
      </c>
      <c r="G49" s="84"/>
      <c r="H49" s="85">
        <v>1000000</v>
      </c>
      <c r="I49" s="86"/>
      <c r="J49" s="87">
        <v>1000000</v>
      </c>
      <c r="K49" s="3"/>
    </row>
    <row r="50" spans="2:11" ht="30.75" thickBot="1" x14ac:dyDescent="0.3">
      <c r="B50" s="127"/>
      <c r="C50" s="127"/>
      <c r="D50" s="127"/>
      <c r="E50" s="127"/>
      <c r="F50" s="58" t="s">
        <v>52</v>
      </c>
      <c r="G50" s="2"/>
      <c r="H50" s="56">
        <v>750000</v>
      </c>
      <c r="I50" s="3"/>
      <c r="J50" s="79">
        <v>750000</v>
      </c>
      <c r="K50" s="3"/>
    </row>
    <row r="51" spans="2:11" ht="30.75" thickBot="1" x14ac:dyDescent="0.3">
      <c r="B51" s="25"/>
      <c r="C51" s="25"/>
      <c r="D51" s="25"/>
      <c r="E51" s="31"/>
      <c r="F51" s="62" t="s">
        <v>51</v>
      </c>
      <c r="G51" s="2"/>
      <c r="H51" s="39"/>
      <c r="I51" s="3"/>
      <c r="J51" s="79"/>
      <c r="K51" s="3"/>
    </row>
    <row r="52" spans="2:11" ht="48" thickBot="1" x14ac:dyDescent="0.3">
      <c r="B52" s="25">
        <v>1014081</v>
      </c>
      <c r="C52" s="25">
        <v>4081</v>
      </c>
      <c r="D52" s="25" t="s">
        <v>85</v>
      </c>
      <c r="E52" s="31" t="s">
        <v>84</v>
      </c>
      <c r="F52" s="58" t="s">
        <v>33</v>
      </c>
      <c r="G52" s="2"/>
      <c r="H52" s="64">
        <v>500000</v>
      </c>
      <c r="I52" s="3"/>
      <c r="J52" s="79">
        <v>500000</v>
      </c>
      <c r="K52" s="3"/>
    </row>
    <row r="53" spans="2:11" ht="16.5" thickBot="1" x14ac:dyDescent="0.3">
      <c r="B53" s="32"/>
      <c r="C53" s="32"/>
      <c r="D53" s="32"/>
      <c r="E53" s="32"/>
      <c r="F53" s="14"/>
      <c r="G53" s="3" t="s">
        <v>16</v>
      </c>
      <c r="H53" s="50"/>
      <c r="I53" s="3" t="s">
        <v>16</v>
      </c>
      <c r="J53" s="3" t="s">
        <v>16</v>
      </c>
      <c r="K53" s="3" t="s">
        <v>16</v>
      </c>
    </row>
    <row r="54" spans="2:11" ht="16.5" thickBot="1" x14ac:dyDescent="0.3">
      <c r="B54" s="2"/>
      <c r="C54" s="3"/>
      <c r="D54" s="3"/>
      <c r="E54" s="3"/>
      <c r="F54" s="12"/>
      <c r="G54" s="16"/>
      <c r="H54" s="13"/>
      <c r="I54" s="22"/>
      <c r="J54" s="3"/>
      <c r="K54" s="3"/>
    </row>
    <row r="55" spans="2:11" ht="16.5" thickBot="1" x14ac:dyDescent="0.3">
      <c r="B55" s="42" t="s">
        <v>17</v>
      </c>
      <c r="C55" s="49" t="s">
        <v>17</v>
      </c>
      <c r="D55" s="49" t="s">
        <v>17</v>
      </c>
      <c r="E55" s="63" t="s">
        <v>18</v>
      </c>
      <c r="F55" s="3" t="s">
        <v>17</v>
      </c>
      <c r="G55" s="3" t="s">
        <v>17</v>
      </c>
      <c r="H55" s="3" t="s">
        <v>17</v>
      </c>
      <c r="I55" s="3" t="s">
        <v>16</v>
      </c>
      <c r="J55" s="24">
        <f>J19+J36+J41+J48</f>
        <v>9600000</v>
      </c>
      <c r="K55" s="3" t="s">
        <v>17</v>
      </c>
    </row>
    <row r="57" spans="2:11" ht="15.75" x14ac:dyDescent="0.25">
      <c r="B57" s="1"/>
    </row>
  </sheetData>
  <mergeCells count="35">
    <mergeCell ref="C10:J10"/>
    <mergeCell ref="J1:K1"/>
    <mergeCell ref="J2:K2"/>
    <mergeCell ref="J3:K3"/>
    <mergeCell ref="J4:K4"/>
    <mergeCell ref="E7:G7"/>
    <mergeCell ref="I15:I16"/>
    <mergeCell ref="J15:J16"/>
    <mergeCell ref="K15:K16"/>
    <mergeCell ref="B20:B21"/>
    <mergeCell ref="C20:C21"/>
    <mergeCell ref="D20:D21"/>
    <mergeCell ref="E20:E21"/>
    <mergeCell ref="B15:B16"/>
    <mergeCell ref="C15:C16"/>
    <mergeCell ref="D15:D16"/>
    <mergeCell ref="E15:E16"/>
    <mergeCell ref="G15:G16"/>
    <mergeCell ref="H15:H16"/>
    <mergeCell ref="B28:B31"/>
    <mergeCell ref="C28:C31"/>
    <mergeCell ref="D28:D31"/>
    <mergeCell ref="E28:E31"/>
    <mergeCell ref="B37:B38"/>
    <mergeCell ref="C37:C38"/>
    <mergeCell ref="D37:D38"/>
    <mergeCell ref="E37:E38"/>
    <mergeCell ref="B43:B46"/>
    <mergeCell ref="C43:C46"/>
    <mergeCell ref="D43:D46"/>
    <mergeCell ref="E43:E46"/>
    <mergeCell ref="B49:B50"/>
    <mergeCell ref="C49:C50"/>
    <mergeCell ref="D49:D50"/>
    <mergeCell ref="E49:E50"/>
  </mergeCells>
  <pageMargins left="0.11811023622047245" right="0.11811023622047245" top="0.15748031496062992" bottom="0.15748031496062992" header="0.31496062992125984" footer="0.31496062992125984"/>
  <pageSetup paperSize="9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44"/>
  <sheetViews>
    <sheetView tabSelected="1" zoomScale="75" zoomScaleNormal="75" workbookViewId="0">
      <selection activeCell="J3" sqref="J3:K3"/>
    </sheetView>
  </sheetViews>
  <sheetFormatPr defaultRowHeight="15" x14ac:dyDescent="0.25"/>
  <cols>
    <col min="1" max="1" width="3.28515625" customWidth="1"/>
    <col min="2" max="2" width="14.140625" customWidth="1"/>
    <col min="3" max="3" width="15.5703125" customWidth="1"/>
    <col min="4" max="4" width="15.7109375" customWidth="1"/>
    <col min="5" max="5" width="42.140625" customWidth="1"/>
    <col min="6" max="6" width="48.42578125" customWidth="1"/>
    <col min="7" max="7" width="14.42578125" customWidth="1"/>
    <col min="8" max="8" width="15" customWidth="1"/>
    <col min="9" max="9" width="13" customWidth="1"/>
    <col min="10" max="10" width="20.28515625" customWidth="1"/>
    <col min="11" max="11" width="14" customWidth="1"/>
  </cols>
  <sheetData>
    <row r="1" spans="2:13" ht="15" customHeight="1" x14ac:dyDescent="0.25">
      <c r="J1" s="128" t="s">
        <v>0</v>
      </c>
      <c r="K1" s="128"/>
      <c r="L1" s="38"/>
      <c r="M1" s="38"/>
    </row>
    <row r="2" spans="2:13" ht="15" customHeight="1" x14ac:dyDescent="0.25">
      <c r="J2" s="130" t="s">
        <v>75</v>
      </c>
      <c r="K2" s="130"/>
      <c r="L2" s="37"/>
      <c r="M2" s="37"/>
    </row>
    <row r="3" spans="2:13" ht="15" customHeight="1" x14ac:dyDescent="0.25">
      <c r="J3" s="128" t="s">
        <v>117</v>
      </c>
      <c r="K3" s="128"/>
      <c r="L3" s="38"/>
      <c r="M3" s="38"/>
    </row>
    <row r="4" spans="2:13" ht="15" customHeight="1" x14ac:dyDescent="0.25">
      <c r="J4" s="128" t="s">
        <v>115</v>
      </c>
      <c r="K4" s="128"/>
      <c r="L4" s="38"/>
      <c r="M4" s="38"/>
    </row>
    <row r="7" spans="2:13" ht="17.25" x14ac:dyDescent="0.25">
      <c r="E7" s="129" t="s">
        <v>4</v>
      </c>
      <c r="F7" s="129"/>
      <c r="G7" s="129"/>
    </row>
    <row r="8" spans="2:13" hidden="1" x14ac:dyDescent="0.25"/>
    <row r="9" spans="2:13" hidden="1" x14ac:dyDescent="0.25"/>
    <row r="10" spans="2:13" ht="42" customHeight="1" x14ac:dyDescent="0.25">
      <c r="C10" s="124" t="s">
        <v>98</v>
      </c>
      <c r="D10" s="124"/>
      <c r="E10" s="124"/>
      <c r="F10" s="124"/>
      <c r="G10" s="124"/>
      <c r="H10" s="124"/>
      <c r="I10" s="124"/>
      <c r="J10" s="124"/>
    </row>
    <row r="11" spans="2:13" ht="15.75" x14ac:dyDescent="0.25">
      <c r="B11" s="8">
        <v>1554200000</v>
      </c>
    </row>
    <row r="12" spans="2:13" x14ac:dyDescent="0.25">
      <c r="B12" s="7" t="s">
        <v>19</v>
      </c>
    </row>
    <row r="13" spans="2:13" hidden="1" x14ac:dyDescent="0.25"/>
    <row r="14" spans="2:13" hidden="1" x14ac:dyDescent="0.25"/>
    <row r="15" spans="2:13" ht="83.25" customHeight="1" x14ac:dyDescent="0.25">
      <c r="B15" s="131" t="s">
        <v>5</v>
      </c>
      <c r="C15" s="131" t="s">
        <v>6</v>
      </c>
      <c r="D15" s="132" t="s">
        <v>7</v>
      </c>
      <c r="E15" s="131" t="s">
        <v>8</v>
      </c>
      <c r="F15" s="109" t="s">
        <v>9</v>
      </c>
      <c r="G15" s="131" t="s">
        <v>11</v>
      </c>
      <c r="H15" s="131" t="s">
        <v>12</v>
      </c>
      <c r="I15" s="131" t="s">
        <v>13</v>
      </c>
      <c r="J15" s="131" t="s">
        <v>14</v>
      </c>
      <c r="K15" s="131" t="s">
        <v>15</v>
      </c>
      <c r="M15" t="s">
        <v>16</v>
      </c>
    </row>
    <row r="16" spans="2:13" ht="42" customHeight="1" x14ac:dyDescent="0.25">
      <c r="B16" s="131"/>
      <c r="C16" s="131"/>
      <c r="D16" s="132"/>
      <c r="E16" s="131"/>
      <c r="F16" s="109" t="s">
        <v>10</v>
      </c>
      <c r="G16" s="131"/>
      <c r="H16" s="131"/>
      <c r="I16" s="131"/>
      <c r="J16" s="131"/>
      <c r="K16" s="131"/>
    </row>
    <row r="17" spans="2:11" ht="15.75" x14ac:dyDescent="0.25">
      <c r="B17" s="30">
        <v>1</v>
      </c>
      <c r="C17" s="30">
        <v>2</v>
      </c>
      <c r="D17" s="110">
        <v>3</v>
      </c>
      <c r="E17" s="30">
        <v>4</v>
      </c>
      <c r="F17" s="30">
        <v>5</v>
      </c>
      <c r="G17" s="30">
        <v>6</v>
      </c>
      <c r="H17" s="30">
        <v>7</v>
      </c>
      <c r="I17" s="30">
        <v>8</v>
      </c>
      <c r="J17" s="30">
        <v>9</v>
      </c>
      <c r="K17" s="30">
        <v>10</v>
      </c>
    </row>
    <row r="18" spans="2:11" ht="38.25" x14ac:dyDescent="0.25">
      <c r="B18" s="30" t="s">
        <v>20</v>
      </c>
      <c r="C18" s="30"/>
      <c r="D18" s="110"/>
      <c r="E18" s="105" t="s">
        <v>97</v>
      </c>
      <c r="F18" s="30"/>
      <c r="G18" s="30"/>
      <c r="H18" s="89">
        <f>H19</f>
        <v>409420</v>
      </c>
      <c r="I18" s="89"/>
      <c r="J18" s="89">
        <f t="shared" ref="J18" si="0">J19</f>
        <v>409420</v>
      </c>
      <c r="K18" s="89"/>
    </row>
    <row r="19" spans="2:11" ht="31.5" x14ac:dyDescent="0.25">
      <c r="B19" s="30" t="s">
        <v>22</v>
      </c>
      <c r="C19" s="30"/>
      <c r="D19" s="110"/>
      <c r="E19" s="106" t="s">
        <v>23</v>
      </c>
      <c r="F19" s="30"/>
      <c r="G19" s="30"/>
      <c r="H19" s="89">
        <f>H21+H23</f>
        <v>409420</v>
      </c>
      <c r="I19" s="89"/>
      <c r="J19" s="89">
        <f>J21+J23</f>
        <v>409420</v>
      </c>
      <c r="K19" s="89"/>
    </row>
    <row r="20" spans="2:11" ht="60" x14ac:dyDescent="0.25">
      <c r="B20" s="66" t="s">
        <v>59</v>
      </c>
      <c r="C20" s="104">
        <v>6030</v>
      </c>
      <c r="D20" s="104" t="s">
        <v>71</v>
      </c>
      <c r="E20" s="104" t="s">
        <v>60</v>
      </c>
      <c r="F20" s="90" t="s">
        <v>87</v>
      </c>
      <c r="G20" s="92">
        <v>2021</v>
      </c>
      <c r="H20" s="91">
        <v>105957</v>
      </c>
      <c r="I20" s="92"/>
      <c r="J20" s="93">
        <v>105957</v>
      </c>
      <c r="K20" s="30">
        <v>100</v>
      </c>
    </row>
    <row r="21" spans="2:11" ht="15.75" x14ac:dyDescent="0.25">
      <c r="B21" s="30"/>
      <c r="C21" s="30"/>
      <c r="D21" s="110"/>
      <c r="E21" s="30" t="s">
        <v>68</v>
      </c>
      <c r="F21" s="12"/>
      <c r="G21" s="30"/>
      <c r="H21" s="96">
        <f>H20</f>
        <v>105957</v>
      </c>
      <c r="I21" s="96">
        <f t="shared" ref="I21:J21" si="1">I20</f>
        <v>0</v>
      </c>
      <c r="J21" s="96">
        <f t="shared" si="1"/>
        <v>105957</v>
      </c>
      <c r="K21" s="30"/>
    </row>
    <row r="22" spans="2:11" ht="72" customHeight="1" x14ac:dyDescent="0.25">
      <c r="B22" s="66" t="s">
        <v>77</v>
      </c>
      <c r="C22" s="104"/>
      <c r="D22" s="104" t="s">
        <v>79</v>
      </c>
      <c r="E22" s="104" t="s">
        <v>78</v>
      </c>
      <c r="F22" s="103" t="s">
        <v>88</v>
      </c>
      <c r="G22" s="30">
        <v>2021</v>
      </c>
      <c r="H22" s="99">
        <v>303463</v>
      </c>
      <c r="I22" s="30"/>
      <c r="J22" s="99">
        <v>303463</v>
      </c>
      <c r="K22" s="30">
        <v>100</v>
      </c>
    </row>
    <row r="23" spans="2:11" ht="15.75" x14ac:dyDescent="0.25">
      <c r="B23" s="30"/>
      <c r="C23" s="30"/>
      <c r="D23" s="110"/>
      <c r="E23" s="30" t="s">
        <v>68</v>
      </c>
      <c r="F23" s="12"/>
      <c r="G23" s="30"/>
      <c r="H23" s="13">
        <f>SUM(H22:H22)</f>
        <v>303463</v>
      </c>
      <c r="I23" s="13"/>
      <c r="J23" s="19">
        <f>SUM(J22:J22)</f>
        <v>303463</v>
      </c>
      <c r="K23" s="30"/>
    </row>
    <row r="24" spans="2:11" ht="38.25" x14ac:dyDescent="0.25">
      <c r="B24" s="30" t="s">
        <v>43</v>
      </c>
      <c r="C24" s="30"/>
      <c r="D24" s="110"/>
      <c r="E24" s="108" t="s">
        <v>44</v>
      </c>
      <c r="F24" s="30"/>
      <c r="G24" s="30"/>
      <c r="H24" s="89">
        <f>H25</f>
        <v>2000000</v>
      </c>
      <c r="I24" s="89"/>
      <c r="J24" s="89">
        <f t="shared" ref="J24" si="2">J25</f>
        <v>2000000</v>
      </c>
      <c r="K24" s="30"/>
    </row>
    <row r="25" spans="2:11" ht="45" x14ac:dyDescent="0.25">
      <c r="B25" s="30" t="s">
        <v>45</v>
      </c>
      <c r="C25" s="30"/>
      <c r="D25" s="110"/>
      <c r="E25" s="107" t="s">
        <v>44</v>
      </c>
      <c r="F25" s="30"/>
      <c r="G25" s="30"/>
      <c r="H25" s="89">
        <f>H26</f>
        <v>2000000</v>
      </c>
      <c r="I25" s="89"/>
      <c r="J25" s="89">
        <f>J26</f>
        <v>2000000</v>
      </c>
      <c r="K25" s="89"/>
    </row>
    <row r="26" spans="2:11" ht="102.75" thickBot="1" x14ac:dyDescent="0.3">
      <c r="B26" s="30" t="s">
        <v>94</v>
      </c>
      <c r="C26" s="30">
        <v>3102</v>
      </c>
      <c r="D26" s="110">
        <v>1020</v>
      </c>
      <c r="E26" s="97" t="s">
        <v>95</v>
      </c>
      <c r="F26" s="112" t="s">
        <v>99</v>
      </c>
      <c r="G26" s="30">
        <v>2023</v>
      </c>
      <c r="H26" s="89">
        <f>J26</f>
        <v>2000000</v>
      </c>
      <c r="I26" s="89"/>
      <c r="J26" s="89">
        <v>2000000</v>
      </c>
      <c r="K26" s="89">
        <v>100</v>
      </c>
    </row>
    <row r="27" spans="2:11" ht="25.5" x14ac:dyDescent="0.25">
      <c r="B27" s="30" t="s">
        <v>100</v>
      </c>
      <c r="C27" s="30"/>
      <c r="D27" s="110"/>
      <c r="E27" s="113" t="s">
        <v>101</v>
      </c>
      <c r="F27" s="88"/>
      <c r="G27" s="30"/>
      <c r="H27" s="89">
        <f>H28</f>
        <v>5770000</v>
      </c>
      <c r="I27" s="89"/>
      <c r="J27" s="89">
        <f>J28</f>
        <v>5770000</v>
      </c>
      <c r="K27" s="89"/>
    </row>
    <row r="28" spans="2:11" ht="26.25" thickBot="1" x14ac:dyDescent="0.3">
      <c r="B28" s="30" t="s">
        <v>102</v>
      </c>
      <c r="C28" s="30"/>
      <c r="D28" s="110"/>
      <c r="E28" s="114" t="s">
        <v>101</v>
      </c>
      <c r="F28" s="115"/>
      <c r="G28" s="30"/>
      <c r="H28" s="89">
        <f>H29+H33</f>
        <v>5770000</v>
      </c>
      <c r="I28" s="89"/>
      <c r="J28" s="89">
        <f>J29+J33</f>
        <v>5770000</v>
      </c>
      <c r="K28" s="89"/>
    </row>
    <row r="29" spans="2:11" ht="39" thickBot="1" x14ac:dyDescent="0.3">
      <c r="B29" s="30" t="s">
        <v>103</v>
      </c>
      <c r="C29" s="30">
        <v>0</v>
      </c>
      <c r="D29" s="110">
        <v>111</v>
      </c>
      <c r="E29" s="116" t="s">
        <v>104</v>
      </c>
      <c r="F29" s="88" t="s">
        <v>105</v>
      </c>
      <c r="G29" s="30">
        <v>2023</v>
      </c>
      <c r="H29" s="89">
        <v>50000</v>
      </c>
      <c r="I29" s="89"/>
      <c r="J29" s="89">
        <v>50000</v>
      </c>
      <c r="K29" s="89">
        <v>100</v>
      </c>
    </row>
    <row r="30" spans="2:11" ht="15.75" customHeight="1" x14ac:dyDescent="0.25">
      <c r="B30" s="133" t="s">
        <v>106</v>
      </c>
      <c r="C30" s="133">
        <v>2152</v>
      </c>
      <c r="D30" s="134">
        <v>763</v>
      </c>
      <c r="E30" s="133" t="s">
        <v>54</v>
      </c>
      <c r="F30" s="117" t="s">
        <v>107</v>
      </c>
      <c r="G30" s="30"/>
      <c r="H30" s="19"/>
      <c r="I30" s="30"/>
      <c r="J30" s="94"/>
      <c r="K30" s="30"/>
    </row>
    <row r="31" spans="2:11" ht="15.75" x14ac:dyDescent="0.25">
      <c r="B31" s="133"/>
      <c r="C31" s="133"/>
      <c r="D31" s="134"/>
      <c r="E31" s="133"/>
      <c r="F31" s="12" t="s">
        <v>108</v>
      </c>
      <c r="G31" s="30">
        <v>2023</v>
      </c>
      <c r="H31" s="19">
        <f t="shared" ref="H31:H32" si="3">J31</f>
        <v>2450000</v>
      </c>
      <c r="I31" s="30"/>
      <c r="J31" s="94">
        <v>2450000</v>
      </c>
      <c r="K31" s="30">
        <v>100</v>
      </c>
    </row>
    <row r="32" spans="2:11" ht="15.75" x14ac:dyDescent="0.25">
      <c r="B32" s="133"/>
      <c r="C32" s="133"/>
      <c r="D32" s="134"/>
      <c r="E32" s="133"/>
      <c r="F32" s="12" t="s">
        <v>109</v>
      </c>
      <c r="G32" s="30">
        <v>2023</v>
      </c>
      <c r="H32" s="19">
        <f t="shared" si="3"/>
        <v>3270000</v>
      </c>
      <c r="I32" s="30"/>
      <c r="J32" s="94">
        <v>3270000</v>
      </c>
      <c r="K32" s="30">
        <v>100</v>
      </c>
    </row>
    <row r="33" spans="2:11" ht="15.75" x14ac:dyDescent="0.25">
      <c r="B33" s="133"/>
      <c r="C33" s="133"/>
      <c r="D33" s="134"/>
      <c r="E33" s="30" t="s">
        <v>68</v>
      </c>
      <c r="F33" s="90"/>
      <c r="G33" s="30"/>
      <c r="H33" s="19">
        <f>H31+H32</f>
        <v>5720000</v>
      </c>
      <c r="I33" s="19"/>
      <c r="J33" s="19">
        <f>J31+J32</f>
        <v>5720000</v>
      </c>
      <c r="K33" s="30"/>
    </row>
    <row r="34" spans="2:11" ht="15.75" x14ac:dyDescent="0.25">
      <c r="B34" s="30" t="s">
        <v>90</v>
      </c>
      <c r="C34" s="30"/>
      <c r="D34" s="110"/>
      <c r="E34" s="34" t="s">
        <v>91</v>
      </c>
      <c r="F34" s="90"/>
      <c r="G34" s="30"/>
      <c r="H34" s="19">
        <f>H35</f>
        <v>95000</v>
      </c>
      <c r="I34" s="19"/>
      <c r="J34" s="19">
        <f>J35</f>
        <v>95000</v>
      </c>
      <c r="K34" s="30"/>
    </row>
    <row r="35" spans="2:11" ht="47.25" x14ac:dyDescent="0.25">
      <c r="B35" s="30" t="s">
        <v>89</v>
      </c>
      <c r="C35" s="30">
        <v>0</v>
      </c>
      <c r="D35" s="110">
        <v>111</v>
      </c>
      <c r="E35" s="30" t="s">
        <v>92</v>
      </c>
      <c r="F35" s="90" t="s">
        <v>110</v>
      </c>
      <c r="G35" s="30">
        <v>2023</v>
      </c>
      <c r="H35" s="91">
        <v>95000</v>
      </c>
      <c r="I35" s="91"/>
      <c r="J35" s="91">
        <v>95000</v>
      </c>
      <c r="K35" s="30">
        <v>100</v>
      </c>
    </row>
    <row r="36" spans="2:11" ht="51" x14ac:dyDescent="0.25">
      <c r="B36" s="30">
        <v>1200000</v>
      </c>
      <c r="C36" s="30"/>
      <c r="D36" s="30"/>
      <c r="E36" s="108" t="s">
        <v>93</v>
      </c>
      <c r="F36" s="12"/>
      <c r="G36" s="30"/>
      <c r="H36" s="94">
        <f>H38+H39+H37+H40</f>
        <v>7356950</v>
      </c>
      <c r="I36" s="30"/>
      <c r="J36" s="94">
        <f>J38+J39+J37+J40</f>
        <v>7356950</v>
      </c>
      <c r="K36" s="30"/>
    </row>
    <row r="37" spans="2:11" ht="47.25" x14ac:dyDescent="0.25">
      <c r="B37" s="30">
        <v>1210160</v>
      </c>
      <c r="C37" s="30">
        <v>0</v>
      </c>
      <c r="D37" s="30">
        <v>111</v>
      </c>
      <c r="E37" s="30" t="s">
        <v>92</v>
      </c>
      <c r="F37" s="90" t="s">
        <v>110</v>
      </c>
      <c r="G37" s="30"/>
      <c r="H37" s="95">
        <v>50000</v>
      </c>
      <c r="I37" s="30"/>
      <c r="J37" s="94">
        <v>50000</v>
      </c>
      <c r="K37" s="30">
        <v>100</v>
      </c>
    </row>
    <row r="38" spans="2:11" ht="51" x14ac:dyDescent="0.25">
      <c r="B38" s="30">
        <v>1216020</v>
      </c>
      <c r="C38" s="30">
        <v>6020</v>
      </c>
      <c r="D38" s="30" t="s">
        <v>27</v>
      </c>
      <c r="E38" s="118" t="s">
        <v>111</v>
      </c>
      <c r="F38" s="119" t="s">
        <v>112</v>
      </c>
      <c r="G38" s="30">
        <v>2023</v>
      </c>
      <c r="H38" s="95">
        <v>372950</v>
      </c>
      <c r="I38" s="30"/>
      <c r="J38" s="95">
        <v>372950</v>
      </c>
      <c r="K38" s="30">
        <v>100</v>
      </c>
    </row>
    <row r="39" spans="2:11" ht="51.75" x14ac:dyDescent="0.25">
      <c r="B39" s="30">
        <v>1216030</v>
      </c>
      <c r="C39" s="30">
        <v>6030</v>
      </c>
      <c r="D39" s="30" t="s">
        <v>71</v>
      </c>
      <c r="E39" s="118" t="s">
        <v>113</v>
      </c>
      <c r="F39" s="120" t="s">
        <v>114</v>
      </c>
      <c r="G39" s="121">
        <v>2023</v>
      </c>
      <c r="H39" s="95">
        <v>2000000</v>
      </c>
      <c r="I39" s="30"/>
      <c r="J39" s="30">
        <v>2000000</v>
      </c>
      <c r="K39" s="30">
        <v>100</v>
      </c>
    </row>
    <row r="40" spans="2:11" ht="26.25" x14ac:dyDescent="0.25">
      <c r="B40" s="30"/>
      <c r="C40" s="30"/>
      <c r="D40" s="30"/>
      <c r="E40" s="118"/>
      <c r="F40" s="120" t="s">
        <v>116</v>
      </c>
      <c r="G40" s="121">
        <v>2023</v>
      </c>
      <c r="H40" s="95">
        <v>4934000</v>
      </c>
      <c r="I40" s="30"/>
      <c r="J40" s="30">
        <v>4934000</v>
      </c>
      <c r="K40" s="30"/>
    </row>
    <row r="41" spans="2:11" ht="15.75" x14ac:dyDescent="0.25">
      <c r="B41" s="34" t="s">
        <v>17</v>
      </c>
      <c r="C41" s="34" t="s">
        <v>17</v>
      </c>
      <c r="D41" s="34" t="s">
        <v>17</v>
      </c>
      <c r="E41" s="98" t="s">
        <v>18</v>
      </c>
      <c r="F41" s="34" t="s">
        <v>17</v>
      </c>
      <c r="G41" s="34" t="s">
        <v>17</v>
      </c>
      <c r="H41" s="34" t="s">
        <v>17</v>
      </c>
      <c r="I41" s="34" t="s">
        <v>16</v>
      </c>
      <c r="J41" s="24">
        <f>J18+J24+J27+J34+J36</f>
        <v>15631370</v>
      </c>
      <c r="K41" s="34" t="s">
        <v>17</v>
      </c>
    </row>
    <row r="42" spans="2:11" ht="15.75" x14ac:dyDescent="0.25">
      <c r="B42" s="100"/>
      <c r="C42" s="100"/>
      <c r="D42" s="100"/>
      <c r="E42" s="101"/>
      <c r="F42" s="100"/>
      <c r="G42" s="100"/>
      <c r="H42" s="100"/>
      <c r="I42" s="100"/>
      <c r="J42" s="102"/>
      <c r="K42" s="100"/>
    </row>
    <row r="43" spans="2:11" ht="15.75" x14ac:dyDescent="0.25">
      <c r="B43" s="111" t="s">
        <v>96</v>
      </c>
      <c r="C43" s="111"/>
      <c r="D43" s="111"/>
    </row>
    <row r="44" spans="2:11" ht="15.75" x14ac:dyDescent="0.25">
      <c r="E44" s="111"/>
      <c r="F44" s="111"/>
    </row>
  </sheetData>
  <mergeCells count="19">
    <mergeCell ref="B30:B33"/>
    <mergeCell ref="C30:C33"/>
    <mergeCell ref="D30:D33"/>
    <mergeCell ref="E30:E32"/>
    <mergeCell ref="I15:I16"/>
    <mergeCell ref="J15:J16"/>
    <mergeCell ref="K15:K16"/>
    <mergeCell ref="B15:B16"/>
    <mergeCell ref="C15:C16"/>
    <mergeCell ref="D15:D16"/>
    <mergeCell ref="E15:E16"/>
    <mergeCell ref="G15:G16"/>
    <mergeCell ref="H15:H16"/>
    <mergeCell ref="C10:J10"/>
    <mergeCell ref="J1:K1"/>
    <mergeCell ref="J2:K2"/>
    <mergeCell ref="J3:K3"/>
    <mergeCell ref="J4:K4"/>
    <mergeCell ref="E7:G7"/>
  </mergeCells>
  <pageMargins left="0.31496062992125984" right="0.31496062992125984" top="0.74803149606299213" bottom="0.35433070866141736" header="0.31496062992125984" footer="0.31496062992125984"/>
  <pageSetup paperSize="9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C1" workbookViewId="0">
      <selection activeCell="C1" sqref="A1:XFD1048576"/>
    </sheetView>
  </sheetViews>
  <sheetFormatPr defaultRowHeight="15" x14ac:dyDescent="0.25"/>
  <sheetData/>
  <pageMargins left="0.11811023622047245" right="0.19685039370078741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Бюджет</vt:lpstr>
      <vt:lpstr>Бюджет отправл</vt:lpstr>
      <vt:lpstr>На сессию 27.01.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2023-04-03T12:49:20Z</dcterms:modified>
</cp:coreProperties>
</file>